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072002810C\Documents\"/>
    </mc:Choice>
  </mc:AlternateContent>
  <workbookProtection workbookAlgorithmName="SHA-512" workbookHashValue="eGun/3ZdOOnDuIl+enznWCzh6ebeUAKo+eE41OQToyN+D2580IwZ2Gl+ERYbsXNfVkxiDbu1aY03LBm1SWa0Ig==" workbookSaltValue="xLpWUhrj3HschGGcMAXtjw==" workbookSpinCount="100000" lockStructure="1"/>
  <bookViews>
    <workbookView xWindow="0" yWindow="210" windowWidth="24000" windowHeight="9525" activeTab="4"/>
  </bookViews>
  <sheets>
    <sheet name="Electric" sheetId="1" r:id="rId1"/>
    <sheet name="Water" sheetId="2" r:id="rId2"/>
    <sheet name="Natural Gas" sheetId="4" r:id="rId3"/>
    <sheet name="Wastewater" sheetId="5" r:id="rId4"/>
    <sheet name="Steam" sheetId="6" r:id="rId5"/>
    <sheet name="Sheet3" sheetId="3" r:id="rId6"/>
  </sheets>
  <calcPr calcId="152511"/>
</workbook>
</file>

<file path=xl/calcChain.xml><?xml version="1.0" encoding="utf-8"?>
<calcChain xmlns="http://schemas.openxmlformats.org/spreadsheetml/2006/main">
  <c r="D17" i="2" l="1"/>
  <c r="E43" i="2"/>
  <c r="K98" i="6" l="1"/>
  <c r="K97" i="6"/>
  <c r="D96" i="6"/>
  <c r="K96" i="6" s="1"/>
  <c r="D95" i="6"/>
  <c r="K95" i="6" s="1"/>
  <c r="D94" i="6"/>
  <c r="K94" i="6" s="1"/>
  <c r="D93" i="6"/>
  <c r="K93" i="6" s="1"/>
  <c r="G45" i="6"/>
  <c r="L44" i="6"/>
  <c r="K43" i="6"/>
  <c r="H43" i="6"/>
  <c r="G43" i="6"/>
  <c r="E43" i="6"/>
  <c r="E31" i="6"/>
  <c r="C31" i="6"/>
  <c r="G41" i="6" s="1"/>
  <c r="E17" i="6"/>
  <c r="D17" i="6"/>
  <c r="C17" i="6"/>
  <c r="D14" i="6"/>
  <c r="C14" i="6"/>
  <c r="C14" i="1"/>
  <c r="D14" i="5"/>
  <c r="K98" i="5"/>
  <c r="K97" i="5"/>
  <c r="D96" i="5"/>
  <c r="K96" i="5" s="1"/>
  <c r="D95" i="5"/>
  <c r="K95" i="5" s="1"/>
  <c r="D94" i="5"/>
  <c r="K94" i="5" s="1"/>
  <c r="D93" i="5"/>
  <c r="K93" i="5" s="1"/>
  <c r="G45" i="5"/>
  <c r="L44" i="5"/>
  <c r="K43" i="5"/>
  <c r="H43" i="5"/>
  <c r="G43" i="5"/>
  <c r="E43" i="5"/>
  <c r="E31" i="5"/>
  <c r="C31" i="5"/>
  <c r="G41" i="5" s="1"/>
  <c r="E17" i="5"/>
  <c r="D17" i="5"/>
  <c r="D18" i="5" s="1"/>
  <c r="E110" i="5" s="1"/>
  <c r="C17" i="5"/>
  <c r="C14" i="5"/>
  <c r="K98" i="4"/>
  <c r="K97" i="4"/>
  <c r="D96" i="4"/>
  <c r="K96" i="4" s="1"/>
  <c r="D95" i="4"/>
  <c r="K95" i="4" s="1"/>
  <c r="D94" i="4"/>
  <c r="K94" i="4" s="1"/>
  <c r="D93" i="4"/>
  <c r="K93" i="4" s="1"/>
  <c r="G45" i="4"/>
  <c r="L44" i="4"/>
  <c r="K43" i="4"/>
  <c r="H43" i="4"/>
  <c r="G43" i="4"/>
  <c r="E43" i="4"/>
  <c r="E31" i="4"/>
  <c r="C31" i="4"/>
  <c r="G41" i="4" s="1"/>
  <c r="E17" i="4"/>
  <c r="D17" i="4"/>
  <c r="C17" i="4"/>
  <c r="D14" i="4"/>
  <c r="C14" i="4"/>
  <c r="K98" i="2"/>
  <c r="K97" i="2"/>
  <c r="D96" i="2"/>
  <c r="K96" i="2" s="1"/>
  <c r="D95" i="2"/>
  <c r="K95" i="2" s="1"/>
  <c r="D94" i="2"/>
  <c r="K94" i="2" s="1"/>
  <c r="D93" i="2"/>
  <c r="K93" i="2" s="1"/>
  <c r="G45" i="2"/>
  <c r="L44" i="2"/>
  <c r="K43" i="2"/>
  <c r="H43" i="2"/>
  <c r="G43" i="2"/>
  <c r="E31" i="2"/>
  <c r="C31" i="2"/>
  <c r="G41" i="2" s="1"/>
  <c r="E17" i="2"/>
  <c r="C17" i="2"/>
  <c r="D14" i="2"/>
  <c r="C14" i="2"/>
  <c r="K98" i="1"/>
  <c r="K97" i="1"/>
  <c r="D96" i="1"/>
  <c r="K96" i="1" s="1"/>
  <c r="D95" i="1"/>
  <c r="K95" i="1" s="1"/>
  <c r="D94" i="1"/>
  <c r="K94" i="1" s="1"/>
  <c r="D93" i="1"/>
  <c r="K93" i="1" s="1"/>
  <c r="G45" i="1"/>
  <c r="L44" i="1"/>
  <c r="K43" i="1"/>
  <c r="H43" i="1"/>
  <c r="G43" i="1"/>
  <c r="E43" i="1"/>
  <c r="E31" i="1"/>
  <c r="C31" i="1"/>
  <c r="G41" i="1" s="1"/>
  <c r="E17" i="1"/>
  <c r="D17" i="1"/>
  <c r="C17" i="1"/>
  <c r="D14" i="1"/>
  <c r="K99" i="1" l="1"/>
  <c r="D103" i="1" s="1"/>
  <c r="K103" i="1" s="1"/>
  <c r="B110" i="1" s="1"/>
  <c r="H110" i="1" s="1"/>
  <c r="H42" i="1" s="1"/>
  <c r="K99" i="5"/>
  <c r="D103" i="5" s="1"/>
  <c r="K103" i="5" s="1"/>
  <c r="B110" i="5" s="1"/>
  <c r="H110" i="5" s="1"/>
  <c r="K99" i="4"/>
  <c r="D103" i="4" s="1"/>
  <c r="K103" i="4" s="1"/>
  <c r="B110" i="4" s="1"/>
  <c r="H110" i="4" s="1"/>
  <c r="E42" i="4" s="1"/>
  <c r="D18" i="6"/>
  <c r="E110" i="6" s="1"/>
  <c r="C18" i="6"/>
  <c r="L40" i="6" s="1"/>
  <c r="K99" i="6"/>
  <c r="D103" i="6" s="1"/>
  <c r="K103" i="6" s="1"/>
  <c r="B110" i="6" s="1"/>
  <c r="H110" i="6" s="1"/>
  <c r="K42" i="6" s="1"/>
  <c r="G40" i="6"/>
  <c r="C19" i="6"/>
  <c r="E40" i="6" s="1"/>
  <c r="C32" i="6"/>
  <c r="D18" i="1"/>
  <c r="E110" i="1" s="1"/>
  <c r="C18" i="2"/>
  <c r="L40" i="2" s="1"/>
  <c r="D18" i="4"/>
  <c r="E110" i="4" s="1"/>
  <c r="D18" i="2"/>
  <c r="E110" i="2" s="1"/>
  <c r="C18" i="4"/>
  <c r="L40" i="4" s="1"/>
  <c r="C18" i="5"/>
  <c r="L40" i="5" s="1"/>
  <c r="C18" i="1"/>
  <c r="C19" i="1" s="1"/>
  <c r="E40" i="1" s="1"/>
  <c r="H40" i="5"/>
  <c r="C19" i="5"/>
  <c r="E40" i="5" s="1"/>
  <c r="G40" i="5"/>
  <c r="H42" i="5"/>
  <c r="E42" i="5"/>
  <c r="K42" i="5"/>
  <c r="G42" i="5"/>
  <c r="C32" i="5"/>
  <c r="C19" i="4"/>
  <c r="E40" i="4" s="1"/>
  <c r="H42" i="4"/>
  <c r="K42" i="4"/>
  <c r="C32" i="4"/>
  <c r="H40" i="2"/>
  <c r="C19" i="2"/>
  <c r="E40" i="2" s="1"/>
  <c r="G40" i="2"/>
  <c r="K99" i="2"/>
  <c r="D103" i="2" s="1"/>
  <c r="K103" i="2" s="1"/>
  <c r="B110" i="2" s="1"/>
  <c r="H110" i="2" s="1"/>
  <c r="C32" i="2"/>
  <c r="E42" i="1"/>
  <c r="G42" i="1"/>
  <c r="C32" i="1"/>
  <c r="K42" i="1" l="1"/>
  <c r="G42" i="4"/>
  <c r="G46" i="4" s="1"/>
  <c r="G40" i="4"/>
  <c r="H40" i="6"/>
  <c r="H40" i="4"/>
  <c r="E42" i="6"/>
  <c r="E50" i="6" s="1"/>
  <c r="G42" i="6"/>
  <c r="G46" i="6" s="1"/>
  <c r="H42" i="6"/>
  <c r="H53" i="6" s="1"/>
  <c r="K40" i="6"/>
  <c r="K54" i="6" s="1"/>
  <c r="L55" i="6"/>
  <c r="G40" i="1"/>
  <c r="E50" i="5"/>
  <c r="G46" i="5"/>
  <c r="G47" i="5" s="1"/>
  <c r="G49" i="5" s="1"/>
  <c r="H40" i="1"/>
  <c r="G46" i="1"/>
  <c r="G47" i="1" s="1"/>
  <c r="G49" i="1" s="1"/>
  <c r="L55" i="5"/>
  <c r="K40" i="5"/>
  <c r="K54" i="5" s="1"/>
  <c r="H53" i="5"/>
  <c r="L55" i="4"/>
  <c r="K40" i="4"/>
  <c r="K54" i="4" s="1"/>
  <c r="H53" i="4"/>
  <c r="E50" i="4"/>
  <c r="L55" i="2"/>
  <c r="K40" i="2"/>
  <c r="H42" i="2"/>
  <c r="H53" i="2" s="1"/>
  <c r="E42" i="2"/>
  <c r="E50" i="2" s="1"/>
  <c r="K42" i="2"/>
  <c r="G42" i="2"/>
  <c r="G46" i="2" s="1"/>
  <c r="L40" i="1"/>
  <c r="L55" i="1" s="1"/>
  <c r="K40" i="1"/>
  <c r="K54" i="1" s="1"/>
  <c r="H53" i="1"/>
  <c r="E50" i="1"/>
  <c r="G47" i="6" l="1"/>
  <c r="G49" i="6" s="1"/>
  <c r="G51" i="5"/>
  <c r="G51" i="1"/>
  <c r="G47" i="4"/>
  <c r="G49" i="4" s="1"/>
  <c r="G47" i="2"/>
  <c r="G51" i="2" s="1"/>
  <c r="G49" i="2"/>
  <c r="K54" i="2"/>
  <c r="G51" i="6" l="1"/>
  <c r="G51" i="4"/>
</calcChain>
</file>

<file path=xl/comments1.xml><?xml version="1.0" encoding="utf-8"?>
<comments xmlns="http://schemas.openxmlformats.org/spreadsheetml/2006/main">
  <authors>
    <author>kimberlin.holmes</author>
    <author>Kim Holmes</author>
  </authors>
  <commentList>
    <comment ref="A5" authorId="0" shapeId="0">
      <text>
        <r>
          <rPr>
            <b/>
            <sz val="8"/>
            <color indexed="81"/>
            <rFont val="Tahoma"/>
            <family val="2"/>
          </rPr>
          <t>Total original cost of the entire electrical distribution and production system. Real Property officer should have this number.</t>
        </r>
      </text>
    </comment>
    <comment ref="F5" authorId="0" shapeId="0">
      <text>
        <r>
          <rPr>
            <b/>
            <sz val="8"/>
            <color indexed="81"/>
            <rFont val="Tahoma"/>
            <family val="2"/>
          </rPr>
          <t>Maximum output capacity (includes transmission, distribution, collection, and plant) multiplied by 8760 hours in a year.  kWh = MW*1000*8760</t>
        </r>
        <r>
          <rPr>
            <sz val="8"/>
            <color indexed="81"/>
            <rFont val="Tahoma"/>
            <family val="2"/>
          </rPr>
          <t xml:space="preserve">
</t>
        </r>
      </text>
    </comment>
    <comment ref="D7" authorId="0" shapeId="0">
      <text>
        <r>
          <rPr>
            <b/>
            <sz val="8"/>
            <color indexed="81"/>
            <rFont val="Tahoma"/>
            <family val="2"/>
          </rPr>
          <t>Insert the total annual kWh used in the last 12 months.</t>
        </r>
        <r>
          <rPr>
            <sz val="8"/>
            <color indexed="81"/>
            <rFont val="Tahoma"/>
            <family val="2"/>
          </rPr>
          <t xml:space="preserve">
</t>
        </r>
      </text>
    </comment>
    <comment ref="A8" authorId="0" shapeId="0">
      <text>
        <r>
          <rPr>
            <b/>
            <sz val="8"/>
            <color indexed="81"/>
            <rFont val="Tahoma"/>
            <family val="2"/>
          </rPr>
          <t>Add total annual cost of purchased utilities.  This is all costs shown on the utility bill to include any taxes, customer charges, demand charges, etc.</t>
        </r>
        <r>
          <rPr>
            <sz val="8"/>
            <color indexed="81"/>
            <rFont val="Tahoma"/>
            <family val="2"/>
          </rPr>
          <t xml:space="preserve">
</t>
        </r>
      </text>
    </comment>
    <comment ref="A11" authorId="0" shapeId="0">
      <text>
        <r>
          <rPr>
            <b/>
            <sz val="8"/>
            <color indexed="81"/>
            <rFont val="Tahoma"/>
            <family val="2"/>
          </rPr>
          <t xml:space="preserve">Add Utility Privatization charges as applicable.  </t>
        </r>
        <r>
          <rPr>
            <sz val="8"/>
            <color indexed="81"/>
            <rFont val="Tahoma"/>
            <family val="2"/>
          </rPr>
          <t xml:space="preserve">
</t>
        </r>
      </text>
    </comment>
    <comment ref="A12" authorId="0" shapeId="0">
      <text>
        <r>
          <rPr>
            <b/>
            <sz val="8"/>
            <color indexed="81"/>
            <rFont val="Tahoma"/>
            <family val="2"/>
          </rPr>
          <t xml:space="preserve">Enter UESC charges.  </t>
        </r>
        <r>
          <rPr>
            <sz val="8"/>
            <color indexed="81"/>
            <rFont val="Tahoma"/>
            <family val="2"/>
          </rPr>
          <t xml:space="preserve">
</t>
        </r>
      </text>
    </comment>
    <comment ref="A13" authorId="0" shapeId="0">
      <text>
        <r>
          <rPr>
            <b/>
            <sz val="8"/>
            <color indexed="81"/>
            <rFont val="Tahoma"/>
            <family val="2"/>
          </rPr>
          <t xml:space="preserve">Enter ESPC charges.  </t>
        </r>
      </text>
    </comment>
    <comment ref="A21" authorId="0" shapeId="0">
      <text>
        <r>
          <rPr>
            <b/>
            <sz val="8"/>
            <color indexed="81"/>
            <rFont val="Tahoma"/>
            <family val="2"/>
          </rPr>
          <t>kimberlin.holmes:</t>
        </r>
        <r>
          <rPr>
            <sz val="8"/>
            <color indexed="81"/>
            <rFont val="Tahoma"/>
            <family val="2"/>
          </rPr>
          <t xml:space="preserve">
The O&amp;M work does not always show up under the correct account codes.  Use the work order description to determine work associated with the utility system.  Do not forget to add projects and maintence contract costs here.   Refer to the AFI for additional guidance.</t>
        </r>
      </text>
    </comment>
    <comment ref="A40" authorId="1" shapeId="0">
      <text>
        <r>
          <rPr>
            <b/>
            <sz val="8"/>
            <color indexed="81"/>
            <rFont val="Tahoma"/>
            <family val="2"/>
          </rPr>
          <t>Automatically calculated from above information</t>
        </r>
      </text>
    </comment>
    <comment ref="E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H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K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A42" authorId="1" shapeId="0">
      <text>
        <r>
          <rPr>
            <b/>
            <sz val="8"/>
            <color indexed="81"/>
            <rFont val="Tahoma"/>
            <family val="2"/>
          </rPr>
          <t>Automatically calculated from above information.</t>
        </r>
      </text>
    </comment>
    <comment ref="D43" authorId="1" shapeId="0">
      <text>
        <r>
          <rPr>
            <b/>
            <sz val="8"/>
            <color indexed="81"/>
            <rFont val="Tahoma"/>
            <family val="2"/>
          </rPr>
          <t>Enter Line Loss Percentage Here. If line loss unknown, use 10%.
Example: For 10% Enter 10</t>
        </r>
      </text>
    </comment>
    <comment ref="D44" authorId="1" shapeId="0">
      <text>
        <r>
          <rPr>
            <b/>
            <sz val="8"/>
            <color indexed="81"/>
            <rFont val="Tahoma"/>
            <family val="2"/>
          </rPr>
          <t>Enter Annual Connection Fee Payment, if any.  These fees are a separate charge on a utility bill and are paid out for a mutually agreeable number of years.</t>
        </r>
      </text>
    </comment>
    <comment ref="G52" authorId="0" shapeId="0">
      <text>
        <r>
          <rPr>
            <b/>
            <sz val="8"/>
            <color indexed="81"/>
            <rFont val="Tahoma"/>
            <family val="2"/>
          </rPr>
          <t>This cost comes from the utility bill.  It is the total amount billed (including all charges, tarrifs, fees, etc) divided by the total consumption.</t>
        </r>
        <r>
          <rPr>
            <sz val="8"/>
            <color indexed="81"/>
            <rFont val="Tahoma"/>
            <family val="2"/>
          </rPr>
          <t xml:space="preserve">
</t>
        </r>
      </text>
    </comment>
    <comment ref="H70" authorId="1" shapeId="0">
      <text>
        <r>
          <rPr>
            <b/>
            <sz val="8"/>
            <color indexed="81"/>
            <rFont val="Tahoma"/>
            <family val="2"/>
          </rPr>
          <t>DO NOT INCLUDE COSTS from reverse side of form.  Total of all associated water costs that support electric generation and distribution.</t>
        </r>
      </text>
    </comment>
    <comment ref="H75" authorId="1" shapeId="0">
      <text>
        <r>
          <rPr>
            <b/>
            <sz val="8"/>
            <color indexed="81"/>
            <rFont val="Tahoma"/>
            <family val="2"/>
          </rPr>
          <t>DO NOT INCLUDE COSTS from reverse side of form.  Total of all associated wastewater costs that support electric generation and distribution.</t>
        </r>
      </text>
    </comment>
    <comment ref="H78" authorId="1" shapeId="0">
      <text>
        <r>
          <rPr>
            <b/>
            <sz val="8"/>
            <color indexed="81"/>
            <rFont val="Tahoma"/>
            <family val="2"/>
          </rPr>
          <t>DO NOT INCLUDE COSTS from reverse side of form.  Total of all associated natural gas costs that support electric generation and distribution.</t>
        </r>
      </text>
    </comment>
    <comment ref="H82" authorId="1" shapeId="0">
      <text>
        <r>
          <rPr>
            <b/>
            <sz val="8"/>
            <color indexed="81"/>
            <rFont val="Tahoma"/>
            <family val="2"/>
          </rPr>
          <t>DO NOT INCLUDE COSTS from reverse side of form.  Total of all associated other costs that support electric generation and distribution.</t>
        </r>
      </text>
    </comment>
    <comment ref="G93" authorId="1" shapeId="0">
      <text>
        <r>
          <rPr>
            <b/>
            <sz val="8"/>
            <color indexed="81"/>
            <rFont val="Tahoma"/>
            <family val="2"/>
          </rPr>
          <t>This rate comes from local rate paid for the utility or the rate calculated from the Water Utilities Rate Calculation Sheet if utility produced by base.</t>
        </r>
      </text>
    </comment>
    <comment ref="K93" authorId="1" shapeId="0">
      <text>
        <r>
          <rPr>
            <b/>
            <sz val="8"/>
            <color indexed="81"/>
            <rFont val="Tahoma"/>
            <family val="2"/>
          </rPr>
          <t>NO ENTRY Automatically calculates.</t>
        </r>
      </text>
    </comment>
    <comment ref="G94" authorId="1" shapeId="0">
      <text>
        <r>
          <rPr>
            <b/>
            <sz val="8"/>
            <color indexed="81"/>
            <rFont val="Tahoma"/>
            <family val="2"/>
          </rPr>
          <t>This rate comes from local rate paid for the utility or the rate calculated from the WasteWater Utilities Rate Calculation Sheet if utility produced by base.</t>
        </r>
      </text>
    </comment>
    <comment ref="K94" authorId="1" shapeId="0">
      <text>
        <r>
          <rPr>
            <b/>
            <sz val="8"/>
            <color indexed="81"/>
            <rFont val="Tahoma"/>
            <family val="2"/>
          </rPr>
          <t>NO ENTRY Automatically calculates.</t>
        </r>
      </text>
    </comment>
    <comment ref="G95" authorId="1" shapeId="0">
      <text>
        <r>
          <rPr>
            <b/>
            <sz val="8"/>
            <color indexed="81"/>
            <rFont val="Tahoma"/>
            <family val="2"/>
          </rPr>
          <t>This rate comes from local rate paid for the utility or the rate calculated from the Natural Gas Utilities Rate Calculation Sheet if utility produced by base.</t>
        </r>
      </text>
    </comment>
    <comment ref="K95" authorId="1" shapeId="0">
      <text>
        <r>
          <rPr>
            <b/>
            <sz val="8"/>
            <color indexed="81"/>
            <rFont val="Tahoma"/>
            <family val="2"/>
          </rPr>
          <t>NO ENTRY Automatically calculates.</t>
        </r>
      </text>
    </comment>
    <comment ref="G96" authorId="1" shapeId="0">
      <text>
        <r>
          <rPr>
            <b/>
            <sz val="8"/>
            <color indexed="81"/>
            <rFont val="Tahoma"/>
            <family val="2"/>
          </rPr>
          <t>This rate comes from local rate paid for the utility or the rate calculated from the Other Utilities Rate Calculation Sheet if utility produced by base.</t>
        </r>
      </text>
    </comment>
    <comment ref="K96" authorId="1" shapeId="0">
      <text>
        <r>
          <rPr>
            <b/>
            <sz val="8"/>
            <color indexed="81"/>
            <rFont val="Tahoma"/>
            <family val="2"/>
          </rPr>
          <t>NO ENTRY Automatically calculates.</t>
        </r>
      </text>
    </comment>
    <comment ref="G97" authorId="1" shapeId="0">
      <text>
        <r>
          <rPr>
            <b/>
            <sz val="8"/>
            <color indexed="81"/>
            <rFont val="Tahoma"/>
            <family val="2"/>
          </rPr>
          <t>This rate comes from local rate paid for the utility or the rate calculated from the Other Utilities Rate Calculation Sheet if utility produced by base.</t>
        </r>
      </text>
    </comment>
    <comment ref="K97" authorId="1" shapeId="0">
      <text>
        <r>
          <rPr>
            <b/>
            <sz val="8"/>
            <color indexed="81"/>
            <rFont val="Tahoma"/>
            <family val="2"/>
          </rPr>
          <t>NO ENTRY Automatically calculates.</t>
        </r>
      </text>
    </comment>
    <comment ref="G98" authorId="1" shapeId="0">
      <text>
        <r>
          <rPr>
            <b/>
            <sz val="8"/>
            <color indexed="81"/>
            <rFont val="Tahoma"/>
            <family val="2"/>
          </rPr>
          <t>This rate comes from local rate paid for the utility or the rate calculated from the Other Utilities Rate Calculation Sheet if utility produced by base.</t>
        </r>
      </text>
    </comment>
    <comment ref="K98" authorId="1" shapeId="0">
      <text>
        <r>
          <rPr>
            <b/>
            <sz val="8"/>
            <color indexed="81"/>
            <rFont val="Tahoma"/>
            <family val="2"/>
          </rPr>
          <t>NO ENTRY Automatically calculates.</t>
        </r>
      </text>
    </comment>
    <comment ref="K99" authorId="1" shapeId="0">
      <text>
        <r>
          <rPr>
            <b/>
            <sz val="8"/>
            <color indexed="81"/>
            <rFont val="Tahoma"/>
            <family val="2"/>
          </rPr>
          <t>NO ENTRY Automatically calculates.</t>
        </r>
      </text>
    </comment>
    <comment ref="D103" authorId="1" shapeId="0">
      <text>
        <r>
          <rPr>
            <b/>
            <sz val="8"/>
            <color indexed="81"/>
            <rFont val="Tahoma"/>
            <family val="2"/>
          </rPr>
          <t>NO ENTRY Automatically calculates.</t>
        </r>
      </text>
    </comment>
    <comment ref="G103" authorId="1" shapeId="0">
      <text>
        <r>
          <rPr>
            <b/>
            <sz val="8"/>
            <color indexed="81"/>
            <rFont val="Tahoma"/>
            <family val="2"/>
          </rPr>
          <t>Number of billing periods per year (monthly (12), semi-annually (2), annually (1)</t>
        </r>
      </text>
    </comment>
    <comment ref="K103" authorId="1" shapeId="0">
      <text>
        <r>
          <rPr>
            <b/>
            <sz val="8"/>
            <color indexed="81"/>
            <rFont val="Tahoma"/>
            <family val="2"/>
          </rPr>
          <t>NO ENTRY Automatically calculates.</t>
        </r>
      </text>
    </comment>
    <comment ref="B110" authorId="1" shapeId="0">
      <text>
        <r>
          <rPr>
            <b/>
            <sz val="8"/>
            <color indexed="81"/>
            <rFont val="Tahoma"/>
            <family val="2"/>
          </rPr>
          <t>NO ENTRY Automatically calculates.</t>
        </r>
      </text>
    </comment>
    <comment ref="E110" authorId="1" shapeId="0">
      <text>
        <r>
          <rPr>
            <b/>
            <sz val="8"/>
            <color indexed="81"/>
            <rFont val="Tahoma"/>
            <family val="2"/>
          </rPr>
          <t>NO ENTRY Automatically calculates.</t>
        </r>
      </text>
    </comment>
    <comment ref="H110" authorId="1" shapeId="0">
      <text>
        <r>
          <rPr>
            <b/>
            <sz val="8"/>
            <color indexed="81"/>
            <rFont val="Tahoma"/>
            <family val="2"/>
          </rPr>
          <t>NO ENTRY Automatically calculates.</t>
        </r>
      </text>
    </comment>
  </commentList>
</comments>
</file>

<file path=xl/comments2.xml><?xml version="1.0" encoding="utf-8"?>
<comments xmlns="http://schemas.openxmlformats.org/spreadsheetml/2006/main">
  <authors>
    <author>kimberlin.holmes</author>
    <author>Kim Holmes</author>
  </authors>
  <commentList>
    <comment ref="A5" authorId="0" shapeId="0">
      <text>
        <r>
          <rPr>
            <b/>
            <sz val="8"/>
            <color indexed="81"/>
            <rFont val="Tahoma"/>
            <family val="2"/>
          </rPr>
          <t>Total original cost of the entire electrical distribution and production system. Real Property officer should have this number.</t>
        </r>
      </text>
    </comment>
    <comment ref="F5" authorId="0" shapeId="0">
      <text>
        <r>
          <rPr>
            <b/>
            <sz val="8"/>
            <color indexed="81"/>
            <rFont val="Tahoma"/>
            <family val="2"/>
          </rPr>
          <t>Maximum output capacity (includes transmission, distribution, collection, and plant) in KGal.</t>
        </r>
        <r>
          <rPr>
            <sz val="8"/>
            <color indexed="81"/>
            <rFont val="Tahoma"/>
            <family val="2"/>
          </rPr>
          <t xml:space="preserve">
</t>
        </r>
      </text>
    </comment>
    <comment ref="D7" authorId="0" shapeId="0">
      <text>
        <r>
          <rPr>
            <b/>
            <sz val="8"/>
            <color indexed="81"/>
            <rFont val="Tahoma"/>
            <family val="2"/>
          </rPr>
          <t>Insert the total annual KGAL used in the last 12 months.</t>
        </r>
        <r>
          <rPr>
            <sz val="8"/>
            <color indexed="81"/>
            <rFont val="Tahoma"/>
            <family val="2"/>
          </rPr>
          <t xml:space="preserve">
</t>
        </r>
      </text>
    </comment>
    <comment ref="A8" authorId="0" shapeId="0">
      <text>
        <r>
          <rPr>
            <b/>
            <sz val="8"/>
            <color indexed="81"/>
            <rFont val="Tahoma"/>
            <family val="2"/>
          </rPr>
          <t>Add total annual cost of purchased utilities.  This is all costs shown on the utility bill to include any taxes, customer charges, demand charges, etc.</t>
        </r>
        <r>
          <rPr>
            <sz val="8"/>
            <color indexed="81"/>
            <rFont val="Tahoma"/>
            <family val="2"/>
          </rPr>
          <t xml:space="preserve">
</t>
        </r>
      </text>
    </comment>
    <comment ref="A11" authorId="0" shapeId="0">
      <text>
        <r>
          <rPr>
            <b/>
            <sz val="8"/>
            <color indexed="81"/>
            <rFont val="Tahoma"/>
            <family val="2"/>
          </rPr>
          <t xml:space="preserve">Add Utility Privatization charges as applicable.  </t>
        </r>
        <r>
          <rPr>
            <sz val="8"/>
            <color indexed="81"/>
            <rFont val="Tahoma"/>
            <family val="2"/>
          </rPr>
          <t xml:space="preserve">
</t>
        </r>
      </text>
    </comment>
    <comment ref="A12" authorId="0" shapeId="0">
      <text>
        <r>
          <rPr>
            <b/>
            <sz val="8"/>
            <color indexed="81"/>
            <rFont val="Tahoma"/>
            <family val="2"/>
          </rPr>
          <t xml:space="preserve">Enter UESC charges.  </t>
        </r>
        <r>
          <rPr>
            <sz val="8"/>
            <color indexed="81"/>
            <rFont val="Tahoma"/>
            <family val="2"/>
          </rPr>
          <t xml:space="preserve">
</t>
        </r>
      </text>
    </comment>
    <comment ref="A13" authorId="0" shapeId="0">
      <text>
        <r>
          <rPr>
            <b/>
            <sz val="8"/>
            <color indexed="81"/>
            <rFont val="Tahoma"/>
            <family val="2"/>
          </rPr>
          <t xml:space="preserve">Enter ESPC charges.  </t>
        </r>
      </text>
    </comment>
    <comment ref="A21" authorId="0" shapeId="0">
      <text>
        <r>
          <rPr>
            <b/>
            <sz val="8"/>
            <color indexed="81"/>
            <rFont val="Tahoma"/>
            <family val="2"/>
          </rPr>
          <t>kimberlin.holmes:</t>
        </r>
        <r>
          <rPr>
            <sz val="8"/>
            <color indexed="81"/>
            <rFont val="Tahoma"/>
            <family val="2"/>
          </rPr>
          <t xml:space="preserve">
The O&amp;M work does not always show up under the correct account codes.  Use the work order description to determine work associated with the utility system.  Do not forget to add projects and maintence contract costs here.   Refer to the AFI for additional guidance.</t>
        </r>
      </text>
    </comment>
    <comment ref="A40" authorId="1" shapeId="0">
      <text>
        <r>
          <rPr>
            <b/>
            <sz val="8"/>
            <color indexed="81"/>
            <rFont val="Tahoma"/>
            <family val="2"/>
          </rPr>
          <t>Automatically calculated from above information</t>
        </r>
      </text>
    </comment>
    <comment ref="E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H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K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A42" authorId="1" shapeId="0">
      <text>
        <r>
          <rPr>
            <b/>
            <sz val="8"/>
            <color indexed="81"/>
            <rFont val="Tahoma"/>
            <family val="2"/>
          </rPr>
          <t xml:space="preserve">Automatically calculated from above information.
</t>
        </r>
      </text>
    </comment>
    <comment ref="D43" authorId="1" shapeId="0">
      <text>
        <r>
          <rPr>
            <b/>
            <sz val="8"/>
            <color indexed="81"/>
            <rFont val="Tahoma"/>
            <family val="2"/>
          </rPr>
          <t>Enter Line Loss Percentage Here. If line loss unknown, use 10%.
Example: For 10% Enter 10</t>
        </r>
      </text>
    </comment>
    <comment ref="D44" authorId="1" shapeId="0">
      <text>
        <r>
          <rPr>
            <b/>
            <sz val="8"/>
            <color indexed="81"/>
            <rFont val="Tahoma"/>
            <family val="2"/>
          </rPr>
          <t>Enter Annual Connection Fee Payment, if any.  These fees are a separate charge on a utility bill and are paid out for a mutually agreeable number of years.</t>
        </r>
      </text>
    </comment>
    <comment ref="G52" authorId="0" shapeId="0">
      <text>
        <r>
          <rPr>
            <b/>
            <sz val="8"/>
            <color indexed="81"/>
            <rFont val="Tahoma"/>
            <family val="2"/>
          </rPr>
          <t>This cost comes from the utility bill.  It is the total amount billed (including all charges, tarrifs, fees, etc) divided by the total consumption.</t>
        </r>
        <r>
          <rPr>
            <sz val="8"/>
            <color indexed="81"/>
            <rFont val="Tahoma"/>
            <family val="2"/>
          </rPr>
          <t xml:space="preserve">
</t>
        </r>
      </text>
    </comment>
    <comment ref="H70" authorId="1" shapeId="0">
      <text>
        <r>
          <rPr>
            <b/>
            <sz val="8"/>
            <color indexed="81"/>
            <rFont val="Tahoma"/>
            <family val="2"/>
          </rPr>
          <t>DO NOT INCLUDE COSTS from reverse side of form.  Total of all associated water costs that support electric generation and distribution.</t>
        </r>
      </text>
    </comment>
    <comment ref="H75" authorId="1" shapeId="0">
      <text>
        <r>
          <rPr>
            <b/>
            <sz val="8"/>
            <color indexed="81"/>
            <rFont val="Tahoma"/>
            <family val="2"/>
          </rPr>
          <t>DO NOT INCLUDE COSTS from reverse side of form.  Total of all associated wastewater costs that support electric generation and distribution.</t>
        </r>
      </text>
    </comment>
    <comment ref="H78" authorId="1" shapeId="0">
      <text>
        <r>
          <rPr>
            <b/>
            <sz val="8"/>
            <color indexed="81"/>
            <rFont val="Tahoma"/>
            <family val="2"/>
          </rPr>
          <t>DO NOT INCLUDE COSTS from reverse side of form.  Total of all associated natural gas costs that support electric generation and distribution.</t>
        </r>
      </text>
    </comment>
    <comment ref="H82" authorId="1" shapeId="0">
      <text>
        <r>
          <rPr>
            <b/>
            <sz val="8"/>
            <color indexed="81"/>
            <rFont val="Tahoma"/>
            <family val="2"/>
          </rPr>
          <t>DO NOT INCLUDE COSTS from reverse side of form.  Total of all associated other costs that support electric generation and distribution.</t>
        </r>
      </text>
    </comment>
    <comment ref="G93" authorId="1" shapeId="0">
      <text>
        <r>
          <rPr>
            <b/>
            <sz val="8"/>
            <color indexed="81"/>
            <rFont val="Tahoma"/>
            <family val="2"/>
          </rPr>
          <t>This rate comes from local rate paid for the utility or the rate calculated from the Water Utilities Rate Calculation Sheet if utility produced by base.</t>
        </r>
      </text>
    </comment>
    <comment ref="K93" authorId="1" shapeId="0">
      <text>
        <r>
          <rPr>
            <b/>
            <sz val="8"/>
            <color indexed="81"/>
            <rFont val="Tahoma"/>
            <family val="2"/>
          </rPr>
          <t>NO ENTRY Automatically calculates.</t>
        </r>
      </text>
    </comment>
    <comment ref="G94" authorId="1" shapeId="0">
      <text>
        <r>
          <rPr>
            <b/>
            <sz val="8"/>
            <color indexed="81"/>
            <rFont val="Tahoma"/>
            <family val="2"/>
          </rPr>
          <t>This rate comes from local rate paid for the utility or the rate calculated from the WasteWater Utilities Rate Calculation Sheet if utility produced by base.</t>
        </r>
      </text>
    </comment>
    <comment ref="K94" authorId="1" shapeId="0">
      <text>
        <r>
          <rPr>
            <b/>
            <sz val="8"/>
            <color indexed="81"/>
            <rFont val="Tahoma"/>
            <family val="2"/>
          </rPr>
          <t>NO ENTRY Automatically calculates.</t>
        </r>
      </text>
    </comment>
    <comment ref="G95" authorId="1" shapeId="0">
      <text>
        <r>
          <rPr>
            <b/>
            <sz val="8"/>
            <color indexed="81"/>
            <rFont val="Tahoma"/>
            <family val="2"/>
          </rPr>
          <t>This rate comes from local rate paid for the utility or the rate calculated from the Natural Gas Utilities Rate Calculation Sheet if utility produced by base.</t>
        </r>
      </text>
    </comment>
    <comment ref="K95" authorId="1" shapeId="0">
      <text>
        <r>
          <rPr>
            <b/>
            <sz val="8"/>
            <color indexed="81"/>
            <rFont val="Tahoma"/>
            <family val="2"/>
          </rPr>
          <t>NO ENTRY Automatically calculates.</t>
        </r>
      </text>
    </comment>
    <comment ref="G96" authorId="1" shapeId="0">
      <text>
        <r>
          <rPr>
            <b/>
            <sz val="8"/>
            <color indexed="81"/>
            <rFont val="Tahoma"/>
            <family val="2"/>
          </rPr>
          <t>This rate comes from local rate paid for the utility or the rate calculated from the Other Utilities Rate Calculation Sheet if utility produced by base.</t>
        </r>
      </text>
    </comment>
    <comment ref="K96" authorId="1" shapeId="0">
      <text>
        <r>
          <rPr>
            <b/>
            <sz val="8"/>
            <color indexed="81"/>
            <rFont val="Tahoma"/>
            <family val="2"/>
          </rPr>
          <t>NO ENTRY Automatically calculates.</t>
        </r>
      </text>
    </comment>
    <comment ref="G97" authorId="1" shapeId="0">
      <text>
        <r>
          <rPr>
            <b/>
            <sz val="8"/>
            <color indexed="81"/>
            <rFont val="Tahoma"/>
            <family val="2"/>
          </rPr>
          <t>This rate comes from local rate paid for the utility or the rate calculated from the Other Utilities Rate Calculation Sheet if utility produced by base.</t>
        </r>
      </text>
    </comment>
    <comment ref="K97" authorId="1" shapeId="0">
      <text>
        <r>
          <rPr>
            <b/>
            <sz val="8"/>
            <color indexed="81"/>
            <rFont val="Tahoma"/>
            <family val="2"/>
          </rPr>
          <t>NO ENTRY Automatically calculates.</t>
        </r>
      </text>
    </comment>
    <comment ref="G98" authorId="1" shapeId="0">
      <text>
        <r>
          <rPr>
            <b/>
            <sz val="8"/>
            <color indexed="81"/>
            <rFont val="Tahoma"/>
            <family val="2"/>
          </rPr>
          <t>This rate comes from local rate paid for the utility or the rate calculated from the Other Utilities Rate Calculation Sheet if utility produced by base.</t>
        </r>
      </text>
    </comment>
    <comment ref="K98" authorId="1" shapeId="0">
      <text>
        <r>
          <rPr>
            <b/>
            <sz val="8"/>
            <color indexed="81"/>
            <rFont val="Tahoma"/>
            <family val="2"/>
          </rPr>
          <t>NO ENTRY Automatically calculates.</t>
        </r>
      </text>
    </comment>
    <comment ref="K99" authorId="1" shapeId="0">
      <text>
        <r>
          <rPr>
            <b/>
            <sz val="8"/>
            <color indexed="81"/>
            <rFont val="Tahoma"/>
            <family val="2"/>
          </rPr>
          <t>NO ENTRY Automatically calculates.</t>
        </r>
      </text>
    </comment>
    <comment ref="D103" authorId="1" shapeId="0">
      <text>
        <r>
          <rPr>
            <b/>
            <sz val="8"/>
            <color indexed="81"/>
            <rFont val="Tahoma"/>
            <family val="2"/>
          </rPr>
          <t>NO ENTRY Automatically calculates.</t>
        </r>
      </text>
    </comment>
    <comment ref="G103" authorId="1" shapeId="0">
      <text>
        <r>
          <rPr>
            <b/>
            <sz val="8"/>
            <color indexed="81"/>
            <rFont val="Tahoma"/>
            <family val="2"/>
          </rPr>
          <t>Number of billing periods per year (monthly (12), semi-annually (2), annually (1)</t>
        </r>
      </text>
    </comment>
    <comment ref="K103" authorId="1" shapeId="0">
      <text>
        <r>
          <rPr>
            <b/>
            <sz val="8"/>
            <color indexed="81"/>
            <rFont val="Tahoma"/>
            <family val="2"/>
          </rPr>
          <t>NO ENTRY Automatically calculates.</t>
        </r>
      </text>
    </comment>
    <comment ref="B110" authorId="1" shapeId="0">
      <text>
        <r>
          <rPr>
            <b/>
            <sz val="8"/>
            <color indexed="81"/>
            <rFont val="Tahoma"/>
            <family val="2"/>
          </rPr>
          <t>NO ENTRY Automatically calculates.</t>
        </r>
      </text>
    </comment>
    <comment ref="E110" authorId="1" shapeId="0">
      <text>
        <r>
          <rPr>
            <b/>
            <sz val="8"/>
            <color indexed="81"/>
            <rFont val="Tahoma"/>
            <family val="2"/>
          </rPr>
          <t>NO ENTRY Automatically calculates.</t>
        </r>
      </text>
    </comment>
    <comment ref="H110" authorId="1" shapeId="0">
      <text>
        <r>
          <rPr>
            <b/>
            <sz val="8"/>
            <color indexed="81"/>
            <rFont val="Tahoma"/>
            <family val="2"/>
          </rPr>
          <t>NO ENTRY Automatically calculates.</t>
        </r>
      </text>
    </comment>
  </commentList>
</comments>
</file>

<file path=xl/comments3.xml><?xml version="1.0" encoding="utf-8"?>
<comments xmlns="http://schemas.openxmlformats.org/spreadsheetml/2006/main">
  <authors>
    <author>kimberlin.holmes</author>
    <author>Kim Holmes</author>
  </authors>
  <commentList>
    <comment ref="A5" authorId="0" shapeId="0">
      <text>
        <r>
          <rPr>
            <b/>
            <sz val="8"/>
            <color indexed="81"/>
            <rFont val="Tahoma"/>
            <family val="2"/>
          </rPr>
          <t>Total original cost of the entire electrical distribution and production system. Real Property officer should have this number.</t>
        </r>
      </text>
    </comment>
    <comment ref="F5" authorId="0" shapeId="0">
      <text>
        <r>
          <rPr>
            <b/>
            <sz val="8"/>
            <color indexed="81"/>
            <rFont val="Tahoma"/>
            <family val="2"/>
          </rPr>
          <t>Maximum output capacity (includes transmission, distribution, collection, and plant) in MCF.</t>
        </r>
        <r>
          <rPr>
            <sz val="8"/>
            <color indexed="81"/>
            <rFont val="Tahoma"/>
            <family val="2"/>
          </rPr>
          <t xml:space="preserve">
</t>
        </r>
      </text>
    </comment>
    <comment ref="D7" authorId="0" shapeId="0">
      <text>
        <r>
          <rPr>
            <b/>
            <sz val="8"/>
            <color indexed="81"/>
            <rFont val="Tahoma"/>
            <family val="2"/>
          </rPr>
          <t>Insert the total annual MCF used in the last 12 months.</t>
        </r>
        <r>
          <rPr>
            <sz val="8"/>
            <color indexed="81"/>
            <rFont val="Tahoma"/>
            <family val="2"/>
          </rPr>
          <t xml:space="preserve">
</t>
        </r>
      </text>
    </comment>
    <comment ref="A8" authorId="0" shapeId="0">
      <text>
        <r>
          <rPr>
            <b/>
            <sz val="8"/>
            <color indexed="81"/>
            <rFont val="Tahoma"/>
            <family val="2"/>
          </rPr>
          <t>Add total annual cost of purchased utilities.  This is all costs shown on the utility bill to include any taxes, customer charges, demand charges, etc.</t>
        </r>
        <r>
          <rPr>
            <sz val="8"/>
            <color indexed="81"/>
            <rFont val="Tahoma"/>
            <family val="2"/>
          </rPr>
          <t xml:space="preserve">
</t>
        </r>
      </text>
    </comment>
    <comment ref="A11" authorId="0" shapeId="0">
      <text>
        <r>
          <rPr>
            <b/>
            <sz val="8"/>
            <color indexed="81"/>
            <rFont val="Tahoma"/>
            <family val="2"/>
          </rPr>
          <t xml:space="preserve">Add Utility Privatization charges as applicable.  </t>
        </r>
        <r>
          <rPr>
            <sz val="8"/>
            <color indexed="81"/>
            <rFont val="Tahoma"/>
            <family val="2"/>
          </rPr>
          <t xml:space="preserve">
</t>
        </r>
      </text>
    </comment>
    <comment ref="A12" authorId="0" shapeId="0">
      <text>
        <r>
          <rPr>
            <b/>
            <sz val="8"/>
            <color indexed="81"/>
            <rFont val="Tahoma"/>
            <family val="2"/>
          </rPr>
          <t xml:space="preserve">Enter UESC charges.  </t>
        </r>
        <r>
          <rPr>
            <sz val="8"/>
            <color indexed="81"/>
            <rFont val="Tahoma"/>
            <family val="2"/>
          </rPr>
          <t xml:space="preserve">
</t>
        </r>
      </text>
    </comment>
    <comment ref="A13" authorId="0" shapeId="0">
      <text>
        <r>
          <rPr>
            <b/>
            <sz val="8"/>
            <color indexed="81"/>
            <rFont val="Tahoma"/>
            <family val="2"/>
          </rPr>
          <t xml:space="preserve">Enter ESPC charges.  </t>
        </r>
      </text>
    </comment>
    <comment ref="A21" authorId="0" shapeId="0">
      <text>
        <r>
          <rPr>
            <b/>
            <sz val="8"/>
            <color indexed="81"/>
            <rFont val="Tahoma"/>
            <family val="2"/>
          </rPr>
          <t>kimberlin.holmes:</t>
        </r>
        <r>
          <rPr>
            <sz val="8"/>
            <color indexed="81"/>
            <rFont val="Tahoma"/>
            <family val="2"/>
          </rPr>
          <t xml:space="preserve">
The O&amp;M work does not always show up under the correct account codes.  Use the work order description to determine work associated with the utility system.  Do not forget to add projects and maintence contract costs here.   Refer to the AFI for additional guidance.</t>
        </r>
      </text>
    </comment>
    <comment ref="A40" authorId="1" shapeId="0">
      <text>
        <r>
          <rPr>
            <b/>
            <sz val="8"/>
            <color indexed="81"/>
            <rFont val="Tahoma"/>
            <family val="2"/>
          </rPr>
          <t>Automatically calculated from above information</t>
        </r>
      </text>
    </comment>
    <comment ref="E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H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K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A42" authorId="1" shapeId="0">
      <text>
        <r>
          <rPr>
            <b/>
            <sz val="8"/>
            <color indexed="81"/>
            <rFont val="Tahoma"/>
            <family val="2"/>
          </rPr>
          <t>Automatically calculated from above information.</t>
        </r>
      </text>
    </comment>
    <comment ref="D43" authorId="1" shapeId="0">
      <text>
        <r>
          <rPr>
            <b/>
            <sz val="8"/>
            <color indexed="81"/>
            <rFont val="Tahoma"/>
            <family val="2"/>
          </rPr>
          <t>Enter Line Loss Percentage Here. If line loss unknown, use 10%.
Example: For 10% Enter 10</t>
        </r>
      </text>
    </comment>
    <comment ref="D44" authorId="1" shapeId="0">
      <text>
        <r>
          <rPr>
            <b/>
            <sz val="8"/>
            <color indexed="81"/>
            <rFont val="Tahoma"/>
            <family val="2"/>
          </rPr>
          <t>Enter Annual Connection Fee Payment, if any.  These fees are a separate charge on a utility bill and are paid out for a mutually agreeable number of years.</t>
        </r>
      </text>
    </comment>
    <comment ref="G52" authorId="0" shapeId="0">
      <text>
        <r>
          <rPr>
            <b/>
            <sz val="8"/>
            <color indexed="81"/>
            <rFont val="Tahoma"/>
            <family val="2"/>
          </rPr>
          <t>This cost comes from the utility bill.  It is the total amount billed (including all charges, tarrifs, fees, etc) divided by the total consumption.</t>
        </r>
        <r>
          <rPr>
            <sz val="8"/>
            <color indexed="81"/>
            <rFont val="Tahoma"/>
            <family val="2"/>
          </rPr>
          <t xml:space="preserve">
</t>
        </r>
      </text>
    </comment>
    <comment ref="H70" authorId="1" shapeId="0">
      <text>
        <r>
          <rPr>
            <b/>
            <sz val="8"/>
            <color indexed="81"/>
            <rFont val="Tahoma"/>
            <family val="2"/>
          </rPr>
          <t>DO NOT INCLUDE COSTS from reverse side of form.  Total of all associated water costs that support electric generation and distribution.</t>
        </r>
      </text>
    </comment>
    <comment ref="H75" authorId="1" shapeId="0">
      <text>
        <r>
          <rPr>
            <b/>
            <sz val="8"/>
            <color indexed="81"/>
            <rFont val="Tahoma"/>
            <family val="2"/>
          </rPr>
          <t>DO NOT INCLUDE COSTS from reverse side of form.  Total of all associated wastewater costs that support electric generation and distribution.</t>
        </r>
      </text>
    </comment>
    <comment ref="H78" authorId="1" shapeId="0">
      <text>
        <r>
          <rPr>
            <b/>
            <sz val="8"/>
            <color indexed="81"/>
            <rFont val="Tahoma"/>
            <family val="2"/>
          </rPr>
          <t>DO NOT INCLUDE COSTS from reverse side of form.  Total of all associated natural gas costs that support electric generation and distribution.</t>
        </r>
      </text>
    </comment>
    <comment ref="H82" authorId="1" shapeId="0">
      <text>
        <r>
          <rPr>
            <b/>
            <sz val="8"/>
            <color indexed="81"/>
            <rFont val="Tahoma"/>
            <family val="2"/>
          </rPr>
          <t>DO NOT INCLUDE COSTS from reverse side of form.  Total of all associated other costs that support electric generation and distribution.</t>
        </r>
      </text>
    </comment>
    <comment ref="G93" authorId="1" shapeId="0">
      <text>
        <r>
          <rPr>
            <b/>
            <sz val="8"/>
            <color indexed="81"/>
            <rFont val="Tahoma"/>
            <family val="2"/>
          </rPr>
          <t>This rate comes from local rate paid for the utility or the rate calculated from the Water Utilities Rate Calculation Sheet if utility produced by base.</t>
        </r>
      </text>
    </comment>
    <comment ref="K93" authorId="1" shapeId="0">
      <text>
        <r>
          <rPr>
            <b/>
            <sz val="8"/>
            <color indexed="81"/>
            <rFont val="Tahoma"/>
            <family val="2"/>
          </rPr>
          <t>NO ENTRY Automatically calculates.</t>
        </r>
      </text>
    </comment>
    <comment ref="G94" authorId="1" shapeId="0">
      <text>
        <r>
          <rPr>
            <b/>
            <sz val="8"/>
            <color indexed="81"/>
            <rFont val="Tahoma"/>
            <family val="2"/>
          </rPr>
          <t>This rate comes from local rate paid for the utility or the rate calculated from the WasteWater Utilities Rate Calculation Sheet if utility produced by base.</t>
        </r>
      </text>
    </comment>
    <comment ref="K94" authorId="1" shapeId="0">
      <text>
        <r>
          <rPr>
            <b/>
            <sz val="8"/>
            <color indexed="81"/>
            <rFont val="Tahoma"/>
            <family val="2"/>
          </rPr>
          <t>NO ENTRY Automatically calculates.</t>
        </r>
      </text>
    </comment>
    <comment ref="G95" authorId="1" shapeId="0">
      <text>
        <r>
          <rPr>
            <b/>
            <sz val="8"/>
            <color indexed="81"/>
            <rFont val="Tahoma"/>
            <family val="2"/>
          </rPr>
          <t>This rate comes from local rate paid for the utility or the rate calculated from the Natural Gas Utilities Rate Calculation Sheet if utility produced by base.</t>
        </r>
      </text>
    </comment>
    <comment ref="K95" authorId="1" shapeId="0">
      <text>
        <r>
          <rPr>
            <b/>
            <sz val="8"/>
            <color indexed="81"/>
            <rFont val="Tahoma"/>
            <family val="2"/>
          </rPr>
          <t>NO ENTRY Automatically calculates.</t>
        </r>
      </text>
    </comment>
    <comment ref="G96" authorId="1" shapeId="0">
      <text>
        <r>
          <rPr>
            <b/>
            <sz val="8"/>
            <color indexed="81"/>
            <rFont val="Tahoma"/>
            <family val="2"/>
          </rPr>
          <t>This rate comes from local rate paid for the utility or the rate calculated from the Other Utilities Rate Calculation Sheet if utility produced by base.</t>
        </r>
      </text>
    </comment>
    <comment ref="K96" authorId="1" shapeId="0">
      <text>
        <r>
          <rPr>
            <b/>
            <sz val="8"/>
            <color indexed="81"/>
            <rFont val="Tahoma"/>
            <family val="2"/>
          </rPr>
          <t>NO ENTRY Automatically calculates.</t>
        </r>
      </text>
    </comment>
    <comment ref="G97" authorId="1" shapeId="0">
      <text>
        <r>
          <rPr>
            <b/>
            <sz val="8"/>
            <color indexed="81"/>
            <rFont val="Tahoma"/>
            <family val="2"/>
          </rPr>
          <t>This rate comes from local rate paid for the utility or the rate calculated from the Other Utilities Rate Calculation Sheet if utility produced by base.</t>
        </r>
      </text>
    </comment>
    <comment ref="K97" authorId="1" shapeId="0">
      <text>
        <r>
          <rPr>
            <b/>
            <sz val="8"/>
            <color indexed="81"/>
            <rFont val="Tahoma"/>
            <family val="2"/>
          </rPr>
          <t>NO ENTRY Automatically calculates.</t>
        </r>
      </text>
    </comment>
    <comment ref="G98" authorId="1" shapeId="0">
      <text>
        <r>
          <rPr>
            <b/>
            <sz val="8"/>
            <color indexed="81"/>
            <rFont val="Tahoma"/>
            <family val="2"/>
          </rPr>
          <t>This rate comes from local rate paid for the utility or the rate calculated from the Other Utilities Rate Calculation Sheet if utility produced by base.</t>
        </r>
      </text>
    </comment>
    <comment ref="K98" authorId="1" shapeId="0">
      <text>
        <r>
          <rPr>
            <b/>
            <sz val="8"/>
            <color indexed="81"/>
            <rFont val="Tahoma"/>
            <family val="2"/>
          </rPr>
          <t>NO ENTRY Automatically calculates.</t>
        </r>
      </text>
    </comment>
    <comment ref="K99" authorId="1" shapeId="0">
      <text>
        <r>
          <rPr>
            <b/>
            <sz val="8"/>
            <color indexed="81"/>
            <rFont val="Tahoma"/>
            <family val="2"/>
          </rPr>
          <t>NO ENTRY Automatically calculates.</t>
        </r>
      </text>
    </comment>
    <comment ref="D103" authorId="1" shapeId="0">
      <text>
        <r>
          <rPr>
            <b/>
            <sz val="8"/>
            <color indexed="81"/>
            <rFont val="Tahoma"/>
            <family val="2"/>
          </rPr>
          <t>NO ENTRY Automatically calculates.</t>
        </r>
      </text>
    </comment>
    <comment ref="G103" authorId="1" shapeId="0">
      <text>
        <r>
          <rPr>
            <b/>
            <sz val="8"/>
            <color indexed="81"/>
            <rFont val="Tahoma"/>
            <family val="2"/>
          </rPr>
          <t>Number of billing periods per year (monthly (12), semi-annually (2), annually (1)</t>
        </r>
      </text>
    </comment>
    <comment ref="K103" authorId="1" shapeId="0">
      <text>
        <r>
          <rPr>
            <b/>
            <sz val="8"/>
            <color indexed="81"/>
            <rFont val="Tahoma"/>
            <family val="2"/>
          </rPr>
          <t>NO ENTRY Automatically calculates.</t>
        </r>
      </text>
    </comment>
    <comment ref="B110" authorId="1" shapeId="0">
      <text>
        <r>
          <rPr>
            <b/>
            <sz val="8"/>
            <color indexed="81"/>
            <rFont val="Tahoma"/>
            <family val="2"/>
          </rPr>
          <t>NO ENTRY Automatically calculates.</t>
        </r>
      </text>
    </comment>
    <comment ref="E110" authorId="1" shapeId="0">
      <text>
        <r>
          <rPr>
            <b/>
            <sz val="8"/>
            <color indexed="81"/>
            <rFont val="Tahoma"/>
            <family val="2"/>
          </rPr>
          <t>NO ENTRY Automatically calculates.</t>
        </r>
      </text>
    </comment>
    <comment ref="H110" authorId="1" shapeId="0">
      <text>
        <r>
          <rPr>
            <b/>
            <sz val="8"/>
            <color indexed="81"/>
            <rFont val="Tahoma"/>
            <family val="2"/>
          </rPr>
          <t>NO ENTRY Automatically calculates.</t>
        </r>
      </text>
    </comment>
  </commentList>
</comments>
</file>

<file path=xl/comments4.xml><?xml version="1.0" encoding="utf-8"?>
<comments xmlns="http://schemas.openxmlformats.org/spreadsheetml/2006/main">
  <authors>
    <author>kimberlin.holmes</author>
    <author>Kim Holmes</author>
  </authors>
  <commentList>
    <comment ref="A5" authorId="0" shapeId="0">
      <text>
        <r>
          <rPr>
            <b/>
            <sz val="8"/>
            <color indexed="81"/>
            <rFont val="Tahoma"/>
            <family val="2"/>
          </rPr>
          <t>Total original cost of the entire electrical distribution and production system. Real Property officer should have this number.</t>
        </r>
      </text>
    </comment>
    <comment ref="F5" authorId="0" shapeId="0">
      <text>
        <r>
          <rPr>
            <b/>
            <sz val="8"/>
            <color indexed="81"/>
            <rFont val="Tahoma"/>
            <family val="2"/>
          </rPr>
          <t>Maximum output capacity (includes transmission, distribution, collection, and plant) in KGal.</t>
        </r>
        <r>
          <rPr>
            <sz val="8"/>
            <color indexed="81"/>
            <rFont val="Tahoma"/>
            <family val="2"/>
          </rPr>
          <t xml:space="preserve">
</t>
        </r>
      </text>
    </comment>
    <comment ref="D7" authorId="0" shapeId="0">
      <text>
        <r>
          <rPr>
            <b/>
            <sz val="8"/>
            <color indexed="81"/>
            <rFont val="Tahoma"/>
            <family val="2"/>
          </rPr>
          <t>Insert the total annual KGAL used in the last 12 months.</t>
        </r>
        <r>
          <rPr>
            <sz val="8"/>
            <color indexed="81"/>
            <rFont val="Tahoma"/>
            <family val="2"/>
          </rPr>
          <t xml:space="preserve">
</t>
        </r>
      </text>
    </comment>
    <comment ref="A8" authorId="0" shapeId="0">
      <text>
        <r>
          <rPr>
            <b/>
            <sz val="8"/>
            <color indexed="81"/>
            <rFont val="Tahoma"/>
            <family val="2"/>
          </rPr>
          <t>Add total annual cost of purchased utilities.  This is all costs shown on the utility bill to include any taxes, customer charges, demand charges, etc.</t>
        </r>
        <r>
          <rPr>
            <sz val="8"/>
            <color indexed="81"/>
            <rFont val="Tahoma"/>
            <family val="2"/>
          </rPr>
          <t xml:space="preserve">
</t>
        </r>
      </text>
    </comment>
    <comment ref="A11" authorId="0" shapeId="0">
      <text>
        <r>
          <rPr>
            <b/>
            <sz val="8"/>
            <color indexed="81"/>
            <rFont val="Tahoma"/>
            <family val="2"/>
          </rPr>
          <t xml:space="preserve">Add Utility Privatization charges as applicable.  </t>
        </r>
        <r>
          <rPr>
            <sz val="8"/>
            <color indexed="81"/>
            <rFont val="Tahoma"/>
            <family val="2"/>
          </rPr>
          <t xml:space="preserve">
</t>
        </r>
      </text>
    </comment>
    <comment ref="A12" authorId="0" shapeId="0">
      <text>
        <r>
          <rPr>
            <b/>
            <sz val="8"/>
            <color indexed="81"/>
            <rFont val="Tahoma"/>
            <family val="2"/>
          </rPr>
          <t xml:space="preserve">Enter UESC charges.  </t>
        </r>
        <r>
          <rPr>
            <sz val="8"/>
            <color indexed="81"/>
            <rFont val="Tahoma"/>
            <family val="2"/>
          </rPr>
          <t xml:space="preserve">
</t>
        </r>
      </text>
    </comment>
    <comment ref="A13" authorId="0" shapeId="0">
      <text>
        <r>
          <rPr>
            <b/>
            <sz val="8"/>
            <color indexed="81"/>
            <rFont val="Tahoma"/>
            <family val="2"/>
          </rPr>
          <t xml:space="preserve">Enter ESPC charges.  </t>
        </r>
      </text>
    </comment>
    <comment ref="A21" authorId="0" shapeId="0">
      <text>
        <r>
          <rPr>
            <b/>
            <sz val="8"/>
            <color indexed="81"/>
            <rFont val="Tahoma"/>
            <family val="2"/>
          </rPr>
          <t>kimberlin.holmes:</t>
        </r>
        <r>
          <rPr>
            <sz val="8"/>
            <color indexed="81"/>
            <rFont val="Tahoma"/>
            <family val="2"/>
          </rPr>
          <t xml:space="preserve">
The O&amp;M work does not always show up under the correct account codes.  Use the work order description to determine work associated with the utility system.  Do not forget to add projects and maintence contract costs here.   Refer to the AFI for additional guidance.</t>
        </r>
      </text>
    </comment>
    <comment ref="A40" authorId="1" shapeId="0">
      <text>
        <r>
          <rPr>
            <b/>
            <sz val="8"/>
            <color indexed="81"/>
            <rFont val="Tahoma"/>
            <family val="2"/>
          </rPr>
          <t>Automatically calculated from above information</t>
        </r>
      </text>
    </comment>
    <comment ref="E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H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K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A42" authorId="1" shapeId="0">
      <text>
        <r>
          <rPr>
            <b/>
            <sz val="8"/>
            <color indexed="81"/>
            <rFont val="Tahoma"/>
            <family val="2"/>
          </rPr>
          <t>Automatically calculated from above information.</t>
        </r>
      </text>
    </comment>
    <comment ref="D43" authorId="1" shapeId="0">
      <text>
        <r>
          <rPr>
            <b/>
            <sz val="8"/>
            <color indexed="81"/>
            <rFont val="Tahoma"/>
            <family val="2"/>
          </rPr>
          <t>Enter Line Loss Percentage Here. If line loss unknown, use 10%.
Example: For 10% Enter 10</t>
        </r>
      </text>
    </comment>
    <comment ref="D44" authorId="1" shapeId="0">
      <text>
        <r>
          <rPr>
            <b/>
            <sz val="8"/>
            <color indexed="81"/>
            <rFont val="Tahoma"/>
            <family val="2"/>
          </rPr>
          <t>Enter Annual Connection Fee Payment, if any.  These fees are a separate charge on a utility bill and are paid out for a mutually agreeable number of years.</t>
        </r>
      </text>
    </comment>
    <comment ref="G52" authorId="0" shapeId="0">
      <text>
        <r>
          <rPr>
            <b/>
            <sz val="8"/>
            <color indexed="81"/>
            <rFont val="Tahoma"/>
            <family val="2"/>
          </rPr>
          <t>This cost comes from the utility bill.  It is the total amount billed (including all charges, tarrifs, fees, etc) divided by the total consumption.</t>
        </r>
        <r>
          <rPr>
            <sz val="8"/>
            <color indexed="81"/>
            <rFont val="Tahoma"/>
            <family val="2"/>
          </rPr>
          <t xml:space="preserve">
</t>
        </r>
      </text>
    </comment>
    <comment ref="H70" authorId="1" shapeId="0">
      <text>
        <r>
          <rPr>
            <b/>
            <sz val="8"/>
            <color indexed="81"/>
            <rFont val="Tahoma"/>
            <family val="2"/>
          </rPr>
          <t>DO NOT INCLUDE COSTS from reverse side of form.  Total of all associated water costs that support electric generation and distribution.</t>
        </r>
      </text>
    </comment>
    <comment ref="H75" authorId="1" shapeId="0">
      <text>
        <r>
          <rPr>
            <b/>
            <sz val="8"/>
            <color indexed="81"/>
            <rFont val="Tahoma"/>
            <family val="2"/>
          </rPr>
          <t>DO NOT INCLUDE COSTS from reverse side of form.  Total of all associated wastewater costs that support electric generation and distribution.</t>
        </r>
      </text>
    </comment>
    <comment ref="H78" authorId="1" shapeId="0">
      <text>
        <r>
          <rPr>
            <b/>
            <sz val="8"/>
            <color indexed="81"/>
            <rFont val="Tahoma"/>
            <family val="2"/>
          </rPr>
          <t>DO NOT INCLUDE COSTS from reverse side of form.  Total of all associated natural gas costs that support electric generation and distribution.</t>
        </r>
      </text>
    </comment>
    <comment ref="H82" authorId="1" shapeId="0">
      <text>
        <r>
          <rPr>
            <b/>
            <sz val="8"/>
            <color indexed="81"/>
            <rFont val="Tahoma"/>
            <family val="2"/>
          </rPr>
          <t>DO NOT INCLUDE COSTS from reverse side of form.  Total of all associated other costs that support electric generation and distribution.</t>
        </r>
      </text>
    </comment>
    <comment ref="G93" authorId="1" shapeId="0">
      <text>
        <r>
          <rPr>
            <b/>
            <sz val="8"/>
            <color indexed="81"/>
            <rFont val="Tahoma"/>
            <family val="2"/>
          </rPr>
          <t>This rate comes from local rate paid for the utility or the rate calculated from the Water Utilities Rate Calculation Sheet if utility produced by base.</t>
        </r>
      </text>
    </comment>
    <comment ref="K93" authorId="1" shapeId="0">
      <text>
        <r>
          <rPr>
            <b/>
            <sz val="8"/>
            <color indexed="81"/>
            <rFont val="Tahoma"/>
            <family val="2"/>
          </rPr>
          <t>NO ENTRY Automatically calculates.</t>
        </r>
      </text>
    </comment>
    <comment ref="G94" authorId="1" shapeId="0">
      <text>
        <r>
          <rPr>
            <b/>
            <sz val="8"/>
            <color indexed="81"/>
            <rFont val="Tahoma"/>
            <family val="2"/>
          </rPr>
          <t>This rate comes from local rate paid for the utility or the rate calculated from the WasteWater Utilities Rate Calculation Sheet if utility produced by base.</t>
        </r>
      </text>
    </comment>
    <comment ref="K94" authorId="1" shapeId="0">
      <text>
        <r>
          <rPr>
            <b/>
            <sz val="8"/>
            <color indexed="81"/>
            <rFont val="Tahoma"/>
            <family val="2"/>
          </rPr>
          <t>NO ENTRY Automatically calculates.</t>
        </r>
      </text>
    </comment>
    <comment ref="G95" authorId="1" shapeId="0">
      <text>
        <r>
          <rPr>
            <b/>
            <sz val="8"/>
            <color indexed="81"/>
            <rFont val="Tahoma"/>
            <family val="2"/>
          </rPr>
          <t>This rate comes from local rate paid for the utility or the rate calculated from the Natural Gas Utilities Rate Calculation Sheet if utility produced by base.</t>
        </r>
      </text>
    </comment>
    <comment ref="K95" authorId="1" shapeId="0">
      <text>
        <r>
          <rPr>
            <b/>
            <sz val="8"/>
            <color indexed="81"/>
            <rFont val="Tahoma"/>
            <family val="2"/>
          </rPr>
          <t>NO ENTRY Automatically calculates.</t>
        </r>
      </text>
    </comment>
    <comment ref="G96" authorId="1" shapeId="0">
      <text>
        <r>
          <rPr>
            <b/>
            <sz val="8"/>
            <color indexed="81"/>
            <rFont val="Tahoma"/>
            <family val="2"/>
          </rPr>
          <t>This rate comes from local rate paid for the utility or the rate calculated from the Other Utilities Rate Calculation Sheet if utility produced by base.</t>
        </r>
      </text>
    </comment>
    <comment ref="K96" authorId="1" shapeId="0">
      <text>
        <r>
          <rPr>
            <b/>
            <sz val="8"/>
            <color indexed="81"/>
            <rFont val="Tahoma"/>
            <family val="2"/>
          </rPr>
          <t>NO ENTRY Automatically calculates.</t>
        </r>
      </text>
    </comment>
    <comment ref="G97" authorId="1" shapeId="0">
      <text>
        <r>
          <rPr>
            <b/>
            <sz val="8"/>
            <color indexed="81"/>
            <rFont val="Tahoma"/>
            <family val="2"/>
          </rPr>
          <t>This rate comes from local rate paid for the utility or the rate calculated from the Other Utilities Rate Calculation Sheet if utility produced by base.</t>
        </r>
      </text>
    </comment>
    <comment ref="K97" authorId="1" shapeId="0">
      <text>
        <r>
          <rPr>
            <b/>
            <sz val="8"/>
            <color indexed="81"/>
            <rFont val="Tahoma"/>
            <family val="2"/>
          </rPr>
          <t>NO ENTRY Automatically calculates.</t>
        </r>
      </text>
    </comment>
    <comment ref="G98" authorId="1" shapeId="0">
      <text>
        <r>
          <rPr>
            <b/>
            <sz val="8"/>
            <color indexed="81"/>
            <rFont val="Tahoma"/>
            <family val="2"/>
          </rPr>
          <t>This rate comes from local rate paid for the utility or the rate calculated from the Other Utilities Rate Calculation Sheet if utility produced by base.</t>
        </r>
      </text>
    </comment>
    <comment ref="K98" authorId="1" shapeId="0">
      <text>
        <r>
          <rPr>
            <b/>
            <sz val="8"/>
            <color indexed="81"/>
            <rFont val="Tahoma"/>
            <family val="2"/>
          </rPr>
          <t>NO ENTRY Automatically calculates.</t>
        </r>
      </text>
    </comment>
    <comment ref="K99" authorId="1" shapeId="0">
      <text>
        <r>
          <rPr>
            <b/>
            <sz val="8"/>
            <color indexed="81"/>
            <rFont val="Tahoma"/>
            <family val="2"/>
          </rPr>
          <t>NO ENTRY Automatically calculates.</t>
        </r>
      </text>
    </comment>
    <comment ref="D103" authorId="1" shapeId="0">
      <text>
        <r>
          <rPr>
            <b/>
            <sz val="8"/>
            <color indexed="81"/>
            <rFont val="Tahoma"/>
            <family val="2"/>
          </rPr>
          <t>NO ENTRY Automatically calculates.</t>
        </r>
      </text>
    </comment>
    <comment ref="G103" authorId="1" shapeId="0">
      <text>
        <r>
          <rPr>
            <b/>
            <sz val="8"/>
            <color indexed="81"/>
            <rFont val="Tahoma"/>
            <family val="2"/>
          </rPr>
          <t>Number of billing periods per year (monthly (12), semi-annually (2), annually (1)</t>
        </r>
      </text>
    </comment>
    <comment ref="K103" authorId="1" shapeId="0">
      <text>
        <r>
          <rPr>
            <b/>
            <sz val="8"/>
            <color indexed="81"/>
            <rFont val="Tahoma"/>
            <family val="2"/>
          </rPr>
          <t>NO ENTRY Automatically calculates.</t>
        </r>
      </text>
    </comment>
    <comment ref="B110" authorId="1" shapeId="0">
      <text>
        <r>
          <rPr>
            <b/>
            <sz val="8"/>
            <color indexed="81"/>
            <rFont val="Tahoma"/>
            <family val="2"/>
          </rPr>
          <t>NO ENTRY Automatically calculates.</t>
        </r>
      </text>
    </comment>
    <comment ref="E110" authorId="1" shapeId="0">
      <text>
        <r>
          <rPr>
            <b/>
            <sz val="8"/>
            <color indexed="81"/>
            <rFont val="Tahoma"/>
            <family val="2"/>
          </rPr>
          <t>NO ENTRY Automatically calculates.</t>
        </r>
      </text>
    </comment>
    <comment ref="H110" authorId="1" shapeId="0">
      <text>
        <r>
          <rPr>
            <b/>
            <sz val="8"/>
            <color indexed="81"/>
            <rFont val="Tahoma"/>
            <family val="2"/>
          </rPr>
          <t>NO ENTRY Automatically calculates.</t>
        </r>
      </text>
    </comment>
  </commentList>
</comments>
</file>

<file path=xl/comments5.xml><?xml version="1.0" encoding="utf-8"?>
<comments xmlns="http://schemas.openxmlformats.org/spreadsheetml/2006/main">
  <authors>
    <author>kimberlin.holmes</author>
    <author>Kim Holmes</author>
  </authors>
  <commentList>
    <comment ref="A5" authorId="0" shapeId="0">
      <text>
        <r>
          <rPr>
            <b/>
            <sz val="8"/>
            <color indexed="81"/>
            <rFont val="Tahoma"/>
            <family val="2"/>
          </rPr>
          <t>Total original cost of the entire electrical distribution and production system. Real Property officer should have this number.</t>
        </r>
      </text>
    </comment>
    <comment ref="F5" authorId="0" shapeId="0">
      <text>
        <r>
          <rPr>
            <b/>
            <sz val="8"/>
            <color indexed="81"/>
            <rFont val="Tahoma"/>
            <family val="2"/>
          </rPr>
          <t>Maximum output capacity (includes transmission, distribution, collection, and plant) in MBtu.</t>
        </r>
        <r>
          <rPr>
            <sz val="8"/>
            <color indexed="81"/>
            <rFont val="Tahoma"/>
            <family val="2"/>
          </rPr>
          <t xml:space="preserve">
</t>
        </r>
      </text>
    </comment>
    <comment ref="D7" authorId="0" shapeId="0">
      <text>
        <r>
          <rPr>
            <b/>
            <sz val="8"/>
            <color indexed="81"/>
            <rFont val="Tahoma"/>
            <family val="2"/>
          </rPr>
          <t>Insert the total annual MBtu used in the last 12 months.</t>
        </r>
        <r>
          <rPr>
            <sz val="8"/>
            <color indexed="81"/>
            <rFont val="Tahoma"/>
            <family val="2"/>
          </rPr>
          <t xml:space="preserve">
</t>
        </r>
      </text>
    </comment>
    <comment ref="A8" authorId="0" shapeId="0">
      <text>
        <r>
          <rPr>
            <b/>
            <sz val="8"/>
            <color indexed="81"/>
            <rFont val="Tahoma"/>
            <family val="2"/>
          </rPr>
          <t>Add total annual cost of purchased utilities.  This is all costs shown on the utility bill to include any taxes, customer charges, demand charges, etc.</t>
        </r>
        <r>
          <rPr>
            <sz val="8"/>
            <color indexed="81"/>
            <rFont val="Tahoma"/>
            <family val="2"/>
          </rPr>
          <t xml:space="preserve">
</t>
        </r>
      </text>
    </comment>
    <comment ref="A11" authorId="0" shapeId="0">
      <text>
        <r>
          <rPr>
            <b/>
            <sz val="8"/>
            <color indexed="81"/>
            <rFont val="Tahoma"/>
            <family val="2"/>
          </rPr>
          <t xml:space="preserve">Add Utility Privatization charges as applicable.  </t>
        </r>
        <r>
          <rPr>
            <sz val="8"/>
            <color indexed="81"/>
            <rFont val="Tahoma"/>
            <family val="2"/>
          </rPr>
          <t xml:space="preserve">
</t>
        </r>
      </text>
    </comment>
    <comment ref="A12" authorId="0" shapeId="0">
      <text>
        <r>
          <rPr>
            <b/>
            <sz val="8"/>
            <color indexed="81"/>
            <rFont val="Tahoma"/>
            <family val="2"/>
          </rPr>
          <t xml:space="preserve">Enter UESC charges.  </t>
        </r>
        <r>
          <rPr>
            <sz val="8"/>
            <color indexed="81"/>
            <rFont val="Tahoma"/>
            <family val="2"/>
          </rPr>
          <t xml:space="preserve">
</t>
        </r>
      </text>
    </comment>
    <comment ref="A13" authorId="0" shapeId="0">
      <text>
        <r>
          <rPr>
            <b/>
            <sz val="8"/>
            <color indexed="81"/>
            <rFont val="Tahoma"/>
            <family val="2"/>
          </rPr>
          <t xml:space="preserve">Enter ESPC charges.  </t>
        </r>
      </text>
    </comment>
    <comment ref="A21" authorId="0" shapeId="0">
      <text>
        <r>
          <rPr>
            <b/>
            <sz val="8"/>
            <color indexed="81"/>
            <rFont val="Tahoma"/>
            <family val="2"/>
          </rPr>
          <t>kimberlin.holmes:</t>
        </r>
        <r>
          <rPr>
            <sz val="8"/>
            <color indexed="81"/>
            <rFont val="Tahoma"/>
            <family val="2"/>
          </rPr>
          <t xml:space="preserve">
The O&amp;M work does not always show up under the correct account codes.  Use the work order description to determine work associated with the utility system.  Do not forget to add projects and maintence contract costs here.   Refer to the AFI for additional guidance.</t>
        </r>
      </text>
    </comment>
    <comment ref="A40" authorId="1" shapeId="0">
      <text>
        <r>
          <rPr>
            <b/>
            <sz val="8"/>
            <color indexed="81"/>
            <rFont val="Tahoma"/>
            <family val="2"/>
          </rPr>
          <t>Automatically calculated from above information</t>
        </r>
      </text>
    </comment>
    <comment ref="E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H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K41" authorId="0" shapeId="0">
      <text>
        <r>
          <rPr>
            <b/>
            <sz val="8"/>
            <color indexed="81"/>
            <rFont val="Tahoma"/>
            <family val="2"/>
          </rPr>
          <t>O&amp;M Costs *</t>
        </r>
        <r>
          <rPr>
            <sz val="8"/>
            <color indexed="81"/>
            <rFont val="Tahoma"/>
            <family val="2"/>
          </rPr>
          <t xml:space="preserve">
Add O&amp;M costs solely for the benefit the customer for A, C, D, &amp; E customer categories.  The full or total amount is added to the monthly bill as incurred and as a lump sum charge.   BCE has option to allow customer to pay over a periof of time not to exceed on year.</t>
        </r>
      </text>
    </comment>
    <comment ref="A42" authorId="1" shapeId="0">
      <text>
        <r>
          <rPr>
            <b/>
            <sz val="8"/>
            <color indexed="81"/>
            <rFont val="Tahoma"/>
            <family val="2"/>
          </rPr>
          <t xml:space="preserve">Automatically calculated from above information.
</t>
        </r>
      </text>
    </comment>
    <comment ref="D43" authorId="1" shapeId="0">
      <text>
        <r>
          <rPr>
            <b/>
            <sz val="8"/>
            <color indexed="81"/>
            <rFont val="Tahoma"/>
            <family val="2"/>
          </rPr>
          <t>Enter Line Loss Percentage Here. If line loss unknown, use 10%.
Example: For 10% Enter 10</t>
        </r>
      </text>
    </comment>
    <comment ref="D44" authorId="1" shapeId="0">
      <text>
        <r>
          <rPr>
            <b/>
            <sz val="8"/>
            <color indexed="81"/>
            <rFont val="Tahoma"/>
            <family val="2"/>
          </rPr>
          <t>Enter Annual Connection Fee Payment, if any.  These fees are a separate charge on a utility bill and are paid out for a mutually agreeable number of years.</t>
        </r>
      </text>
    </comment>
    <comment ref="G52" authorId="0" shapeId="0">
      <text>
        <r>
          <rPr>
            <b/>
            <sz val="8"/>
            <color indexed="81"/>
            <rFont val="Tahoma"/>
            <family val="2"/>
          </rPr>
          <t>This cost comes from the utility bill.  It is the total amount billed (including all charges, tarrifs, fees, etc) divided by the total consumption.</t>
        </r>
        <r>
          <rPr>
            <sz val="8"/>
            <color indexed="81"/>
            <rFont val="Tahoma"/>
            <family val="2"/>
          </rPr>
          <t xml:space="preserve">
</t>
        </r>
      </text>
    </comment>
    <comment ref="H70" authorId="1" shapeId="0">
      <text>
        <r>
          <rPr>
            <b/>
            <sz val="8"/>
            <color indexed="81"/>
            <rFont val="Tahoma"/>
            <family val="2"/>
          </rPr>
          <t>DO NOT INCLUDE COSTS from reverse side of form.  Total of all associated water costs that support electric generation and distribution.</t>
        </r>
      </text>
    </comment>
    <comment ref="H75" authorId="1" shapeId="0">
      <text>
        <r>
          <rPr>
            <b/>
            <sz val="8"/>
            <color indexed="81"/>
            <rFont val="Tahoma"/>
            <family val="2"/>
          </rPr>
          <t>DO NOT INCLUDE COSTS from reverse side of form.  Total of all associated wastewater costs that support electric generation and distribution.</t>
        </r>
      </text>
    </comment>
    <comment ref="H78" authorId="1" shapeId="0">
      <text>
        <r>
          <rPr>
            <b/>
            <sz val="8"/>
            <color indexed="81"/>
            <rFont val="Tahoma"/>
            <family val="2"/>
          </rPr>
          <t>DO NOT INCLUDE COSTS from reverse side of form.  Total of all associated natural gas costs that support electric generation and distribution.</t>
        </r>
      </text>
    </comment>
    <comment ref="H82" authorId="1" shapeId="0">
      <text>
        <r>
          <rPr>
            <b/>
            <sz val="8"/>
            <color indexed="81"/>
            <rFont val="Tahoma"/>
            <family val="2"/>
          </rPr>
          <t>DO NOT INCLUDE COSTS from reverse side of form.  Total of all associated other costs that support electric generation and distribution.</t>
        </r>
      </text>
    </comment>
    <comment ref="G93" authorId="1" shapeId="0">
      <text>
        <r>
          <rPr>
            <b/>
            <sz val="8"/>
            <color indexed="81"/>
            <rFont val="Tahoma"/>
            <family val="2"/>
          </rPr>
          <t>This rate comes from local rate paid for the utility or the rate calculated from the Water Utilities Rate Calculation Sheet if utility produced by base.</t>
        </r>
      </text>
    </comment>
    <comment ref="K93" authorId="1" shapeId="0">
      <text>
        <r>
          <rPr>
            <b/>
            <sz val="8"/>
            <color indexed="81"/>
            <rFont val="Tahoma"/>
            <family val="2"/>
          </rPr>
          <t>NO ENTRY Automatically calculates.</t>
        </r>
      </text>
    </comment>
    <comment ref="G94" authorId="1" shapeId="0">
      <text>
        <r>
          <rPr>
            <b/>
            <sz val="8"/>
            <color indexed="81"/>
            <rFont val="Tahoma"/>
            <family val="2"/>
          </rPr>
          <t>This rate comes from local rate paid for the utility or the rate calculated from the WasteWater Utilities Rate Calculation Sheet if utility produced by base.</t>
        </r>
      </text>
    </comment>
    <comment ref="K94" authorId="1" shapeId="0">
      <text>
        <r>
          <rPr>
            <b/>
            <sz val="8"/>
            <color indexed="81"/>
            <rFont val="Tahoma"/>
            <family val="2"/>
          </rPr>
          <t>NO ENTRY Automatically calculates.</t>
        </r>
      </text>
    </comment>
    <comment ref="G95" authorId="1" shapeId="0">
      <text>
        <r>
          <rPr>
            <b/>
            <sz val="8"/>
            <color indexed="81"/>
            <rFont val="Tahoma"/>
            <family val="2"/>
          </rPr>
          <t>This rate comes from local rate paid for the utility or the rate calculated from the Natural Gas Utilities Rate Calculation Sheet if utility produced by base.</t>
        </r>
      </text>
    </comment>
    <comment ref="K95" authorId="1" shapeId="0">
      <text>
        <r>
          <rPr>
            <b/>
            <sz val="8"/>
            <color indexed="81"/>
            <rFont val="Tahoma"/>
            <family val="2"/>
          </rPr>
          <t>NO ENTRY Automatically calculates.</t>
        </r>
      </text>
    </comment>
    <comment ref="G96" authorId="1" shapeId="0">
      <text>
        <r>
          <rPr>
            <b/>
            <sz val="8"/>
            <color indexed="81"/>
            <rFont val="Tahoma"/>
            <family val="2"/>
          </rPr>
          <t>This rate comes from local rate paid for the utility or the rate calculated from the Other Utilities Rate Calculation Sheet if utility produced by base.</t>
        </r>
      </text>
    </comment>
    <comment ref="K96" authorId="1" shapeId="0">
      <text>
        <r>
          <rPr>
            <b/>
            <sz val="8"/>
            <color indexed="81"/>
            <rFont val="Tahoma"/>
            <family val="2"/>
          </rPr>
          <t>NO ENTRY Automatically calculates.</t>
        </r>
      </text>
    </comment>
    <comment ref="G97" authorId="1" shapeId="0">
      <text>
        <r>
          <rPr>
            <b/>
            <sz val="8"/>
            <color indexed="81"/>
            <rFont val="Tahoma"/>
            <family val="2"/>
          </rPr>
          <t>This rate comes from local rate paid for the utility or the rate calculated from the Other Utilities Rate Calculation Sheet if utility produced by base.</t>
        </r>
      </text>
    </comment>
    <comment ref="K97" authorId="1" shapeId="0">
      <text>
        <r>
          <rPr>
            <b/>
            <sz val="8"/>
            <color indexed="81"/>
            <rFont val="Tahoma"/>
            <family val="2"/>
          </rPr>
          <t>NO ENTRY Automatically calculates.</t>
        </r>
      </text>
    </comment>
    <comment ref="G98" authorId="1" shapeId="0">
      <text>
        <r>
          <rPr>
            <b/>
            <sz val="8"/>
            <color indexed="81"/>
            <rFont val="Tahoma"/>
            <family val="2"/>
          </rPr>
          <t>This rate comes from local rate paid for the utility or the rate calculated from the Other Utilities Rate Calculation Sheet if utility produced by base.</t>
        </r>
      </text>
    </comment>
    <comment ref="K98" authorId="1" shapeId="0">
      <text>
        <r>
          <rPr>
            <b/>
            <sz val="8"/>
            <color indexed="81"/>
            <rFont val="Tahoma"/>
            <family val="2"/>
          </rPr>
          <t>NO ENTRY Automatically calculates.</t>
        </r>
      </text>
    </comment>
    <comment ref="K99" authorId="1" shapeId="0">
      <text>
        <r>
          <rPr>
            <b/>
            <sz val="8"/>
            <color indexed="81"/>
            <rFont val="Tahoma"/>
            <family val="2"/>
          </rPr>
          <t>NO ENTRY Automatically calculates.</t>
        </r>
      </text>
    </comment>
    <comment ref="D103" authorId="1" shapeId="0">
      <text>
        <r>
          <rPr>
            <b/>
            <sz val="8"/>
            <color indexed="81"/>
            <rFont val="Tahoma"/>
            <family val="2"/>
          </rPr>
          <t>NO ENTRY Automatically calculates.</t>
        </r>
      </text>
    </comment>
    <comment ref="G103" authorId="1" shapeId="0">
      <text>
        <r>
          <rPr>
            <b/>
            <sz val="8"/>
            <color indexed="81"/>
            <rFont val="Tahoma"/>
            <family val="2"/>
          </rPr>
          <t>Number of billing periods per year (monthly (12), semi-annually (2), annually (1)</t>
        </r>
      </text>
    </comment>
    <comment ref="K103" authorId="1" shapeId="0">
      <text>
        <r>
          <rPr>
            <b/>
            <sz val="8"/>
            <color indexed="81"/>
            <rFont val="Tahoma"/>
            <family val="2"/>
          </rPr>
          <t>NO ENTRY Automatically calculates.</t>
        </r>
      </text>
    </comment>
    <comment ref="B110" authorId="1" shapeId="0">
      <text>
        <r>
          <rPr>
            <b/>
            <sz val="8"/>
            <color indexed="81"/>
            <rFont val="Tahoma"/>
            <family val="2"/>
          </rPr>
          <t>NO ENTRY Automatically calculates.</t>
        </r>
      </text>
    </comment>
    <comment ref="E110" authorId="1" shapeId="0">
      <text>
        <r>
          <rPr>
            <b/>
            <sz val="8"/>
            <color indexed="81"/>
            <rFont val="Tahoma"/>
            <family val="2"/>
          </rPr>
          <t>NO ENTRY Automatically calculates.</t>
        </r>
      </text>
    </comment>
    <comment ref="H110" authorId="1" shapeId="0">
      <text>
        <r>
          <rPr>
            <b/>
            <sz val="8"/>
            <color indexed="81"/>
            <rFont val="Tahoma"/>
            <family val="2"/>
          </rPr>
          <t>NO ENTRY Automatically calculates.</t>
        </r>
      </text>
    </comment>
  </commentList>
</comments>
</file>

<file path=xl/sharedStrings.xml><?xml version="1.0" encoding="utf-8"?>
<sst xmlns="http://schemas.openxmlformats.org/spreadsheetml/2006/main" count="685" uniqueCount="135">
  <si>
    <t>UTILITY SALES RATES COMPUTATION WORKSHEET</t>
  </si>
  <si>
    <t>Name of Base</t>
  </si>
  <si>
    <t>Utility System</t>
  </si>
  <si>
    <t>Energy Manager/Phone/E-mail Address</t>
  </si>
  <si>
    <t>Capitalized Investment Cost of Facilities</t>
  </si>
  <si>
    <t>Maximum Annual Capacity of Utility System</t>
  </si>
  <si>
    <t>DATA INPUT</t>
  </si>
  <si>
    <t>Account Code / Project Number</t>
  </si>
  <si>
    <t>Total Annual Cost</t>
  </si>
  <si>
    <t>Annual Consumption</t>
  </si>
  <si>
    <t>Military Labor</t>
  </si>
  <si>
    <t>Purchased</t>
  </si>
  <si>
    <t>Utilities Priv</t>
  </si>
  <si>
    <t>UESC</t>
  </si>
  <si>
    <t>ESPC</t>
  </si>
  <si>
    <t xml:space="preserve">(See) AFI 32-1061, Providing Utilities to US Air Force Installations
</t>
  </si>
  <si>
    <t>Subtotal Purchased</t>
  </si>
  <si>
    <r>
      <rPr>
        <b/>
        <i/>
        <sz val="9"/>
        <rFont val="Arial"/>
        <family val="2"/>
      </rPr>
      <t>Base Produces Utility</t>
    </r>
    <r>
      <rPr>
        <b/>
        <sz val="9"/>
        <rFont val="Arial"/>
        <family val="2"/>
      </rPr>
      <t xml:space="preserve"> - Cost to Produce</t>
    </r>
  </si>
  <si>
    <t>Subtotal Produced</t>
  </si>
  <si>
    <t>Total Cost and Consumption</t>
  </si>
  <si>
    <t>Total Cost 
Less Military Labor</t>
  </si>
  <si>
    <t xml:space="preserve">Utility System O&amp;M
</t>
  </si>
  <si>
    <t>Total System O&amp;M</t>
  </si>
  <si>
    <t>Total O&amp;M Cost 
Less Military Labor</t>
  </si>
  <si>
    <t>RATE CALCULATIONS</t>
  </si>
  <si>
    <t>Customer Classifications</t>
  </si>
  <si>
    <t>A</t>
  </si>
  <si>
    <t>B</t>
  </si>
  <si>
    <t>C</t>
  </si>
  <si>
    <t>D</t>
  </si>
  <si>
    <t>E</t>
  </si>
  <si>
    <t>MFH and Privatized MFH             Unit Cost</t>
  </si>
  <si>
    <t>Non-Federal &amp; Commercial  Organization  Unit Cost</t>
  </si>
  <si>
    <t>Non-DoD  (Federal) Agency Unit Cost</t>
  </si>
  <si>
    <t>DoD (Federal) Agency     Unit Cost              (Include Golf Courses)</t>
  </si>
  <si>
    <t>MWR  (DoD) Unit Cost (Exclude Golf Courses)</t>
  </si>
  <si>
    <t>Basic Cost</t>
  </si>
  <si>
    <t>O&amp;M Costs</t>
  </si>
  <si>
    <t>*as incurred</t>
  </si>
  <si>
    <t>Other Utility Cost</t>
  </si>
  <si>
    <t>Line Losses</t>
  </si>
  <si>
    <t xml:space="preserve">Less Connection Fee </t>
  </si>
  <si>
    <t>Capitalized Charges</t>
  </si>
  <si>
    <t>Subtotal</t>
  </si>
  <si>
    <t>Administrative Overhead (3%)</t>
  </si>
  <si>
    <t>UTILITY SALES RATE CHARGED TO THE CUSTOMER</t>
  </si>
  <si>
    <r>
      <t xml:space="preserve">Wheeling Charge </t>
    </r>
    <r>
      <rPr>
        <b/>
        <i/>
        <sz val="9"/>
        <rFont val="Arial"/>
        <family val="2"/>
      </rPr>
      <t>(if applicable)</t>
    </r>
  </si>
  <si>
    <t>MFH USAF Utility Rate</t>
  </si>
  <si>
    <t xml:space="preserve">Non-Federal Organization USAF Utility Rate </t>
  </si>
  <si>
    <t xml:space="preserve">Local Prevailing or Utility Provider  Rate </t>
  </si>
  <si>
    <t>Non-DoD Federal Agency USAF Utility Rate</t>
  </si>
  <si>
    <r>
      <t xml:space="preserve">DoD Agency USAF Utility Rate </t>
    </r>
    <r>
      <rPr>
        <b/>
        <i/>
        <sz val="9"/>
        <rFont val="Arial"/>
        <family val="2"/>
      </rPr>
      <t>(includes MWR Golf Courses)</t>
    </r>
  </si>
  <si>
    <r>
      <t xml:space="preserve">Category C MWR USAF Utility Rate </t>
    </r>
    <r>
      <rPr>
        <b/>
        <i/>
        <sz val="9"/>
        <rFont val="Arial"/>
        <family val="2"/>
      </rPr>
      <t>(Except Golf Courses)</t>
    </r>
  </si>
  <si>
    <t>Signature of Base Energy Manager</t>
  </si>
  <si>
    <t>Printed Name of Energy Manager</t>
  </si>
  <si>
    <t>Date</t>
  </si>
  <si>
    <t>Signature of Base Civil Engineer</t>
  </si>
  <si>
    <t>Printed Name of Base Civil Engineer</t>
  </si>
  <si>
    <r>
      <t xml:space="preserve">Use this form to calculate the cost of </t>
    </r>
    <r>
      <rPr>
        <b/>
        <sz val="10"/>
        <rFont val="Arial"/>
        <family val="2"/>
      </rPr>
      <t xml:space="preserve">"Other Utilities" </t>
    </r>
    <r>
      <rPr>
        <sz val="10"/>
        <rFont val="Arial"/>
        <family val="2"/>
      </rPr>
      <t xml:space="preserve">used in the production and distribution of  </t>
    </r>
    <r>
      <rPr>
        <b/>
        <sz val="10"/>
        <rFont val="Arial"/>
        <family val="2"/>
      </rPr>
      <t>Electric Power.</t>
    </r>
  </si>
  <si>
    <t>Enter Time Selected for Qualification Period</t>
  </si>
  <si>
    <t>(Day, Week, Month, Quarter, or Year)</t>
  </si>
  <si>
    <r>
      <t xml:space="preserve">PART I. Quantities of Other Utilities Used to Produce Electricity </t>
    </r>
    <r>
      <rPr>
        <i/>
        <sz val="10"/>
        <rFont val="Arial"/>
        <family val="2"/>
      </rPr>
      <t>(Document Assumptions On Separate Sheet)</t>
    </r>
  </si>
  <si>
    <t>A. Water</t>
  </si>
  <si>
    <t>KGal</t>
  </si>
  <si>
    <t>Example:</t>
  </si>
  <si>
    <t xml:space="preserve">  (1) For system cleaning, washdowns</t>
  </si>
  <si>
    <t xml:space="preserve">  (2) For plant operations</t>
  </si>
  <si>
    <t xml:space="preserve">  (3) For production and distribution facilities</t>
  </si>
  <si>
    <t>B. Wastewater</t>
  </si>
  <si>
    <t xml:space="preserve">  (1) For production and distribution facilities</t>
  </si>
  <si>
    <t>C. Natural Gas</t>
  </si>
  <si>
    <t>MCF</t>
  </si>
  <si>
    <t xml:space="preserve">  (1) For heating power production and distribution facilities</t>
  </si>
  <si>
    <t xml:space="preserve">  (2) For production processes (steam production)</t>
  </si>
  <si>
    <t>D. Electricity</t>
  </si>
  <si>
    <t>kWh</t>
  </si>
  <si>
    <t>* When not metered, use best engineering judgment to estimate utility consumption.</t>
  </si>
  <si>
    <r>
      <t>PART II. Cost (Use DoD Agency Sales Rate</t>
    </r>
    <r>
      <rPr>
        <b/>
        <i/>
        <sz val="10"/>
        <rFont val="Arial"/>
        <family val="2"/>
      </rPr>
      <t xml:space="preserve"> Per Unit</t>
    </r>
    <r>
      <rPr>
        <b/>
        <sz val="10"/>
        <rFont val="Arial"/>
        <family val="2"/>
      </rPr>
      <t>)</t>
    </r>
  </si>
  <si>
    <t>Enter Quantities from Part 1 Above</t>
  </si>
  <si>
    <t>Enter Local
Rate and/or Calculated Cost per unit
($ *.*****)</t>
  </si>
  <si>
    <r>
      <t xml:space="preserve">A. </t>
    </r>
    <r>
      <rPr>
        <sz val="10"/>
        <rFont val="Arial"/>
        <family val="2"/>
      </rPr>
      <t>Water</t>
    </r>
  </si>
  <si>
    <t xml:space="preserve">KGal              </t>
  </si>
  <si>
    <t>X</t>
  </si>
  <si>
    <t xml:space="preserve"> /KGal       =  </t>
  </si>
  <si>
    <t xml:space="preserve"> =</t>
  </si>
  <si>
    <r>
      <t>B.</t>
    </r>
    <r>
      <rPr>
        <sz val="10"/>
        <rFont val="Arial"/>
        <family val="2"/>
      </rPr>
      <t xml:space="preserve"> Wastewater</t>
    </r>
  </si>
  <si>
    <t xml:space="preserve">KGal                </t>
  </si>
  <si>
    <r>
      <t>C.</t>
    </r>
    <r>
      <rPr>
        <sz val="10"/>
        <rFont val="Arial"/>
        <family val="2"/>
      </rPr>
      <t xml:space="preserve"> Natural Gas</t>
    </r>
  </si>
  <si>
    <t xml:space="preserve"> /MCF        =    </t>
  </si>
  <si>
    <r>
      <t>D.</t>
    </r>
    <r>
      <rPr>
        <sz val="10"/>
        <rFont val="Arial"/>
        <family val="2"/>
      </rPr>
      <t xml:space="preserve"> Electricity</t>
    </r>
  </si>
  <si>
    <t xml:space="preserve"> /kWh        =</t>
  </si>
  <si>
    <r>
      <t>E.</t>
    </r>
    <r>
      <rPr>
        <sz val="10"/>
        <rFont val="Arial"/>
        <family val="2"/>
      </rPr>
      <t xml:space="preserve"> Other (describe)</t>
    </r>
  </si>
  <si>
    <r>
      <t>F.</t>
    </r>
    <r>
      <rPr>
        <sz val="10"/>
        <rFont val="Arial"/>
        <family val="2"/>
      </rPr>
      <t xml:space="preserve"> Other (describe)</t>
    </r>
  </si>
  <si>
    <t>Total Cost</t>
  </si>
  <si>
    <t>Annualize the Total Cost of "Other Utilities Required to Produce and Distribute Electricity".</t>
  </si>
  <si>
    <t xml:space="preserve">
 </t>
  </si>
  <si>
    <t>Periods/Year</t>
  </si>
  <si>
    <t>Annualized Total Cost</t>
  </si>
  <si>
    <t>PART III. Calculation of Other Utility Cost</t>
  </si>
  <si>
    <t>Divided by</t>
  </si>
  <si>
    <t>Unit          =</t>
  </si>
  <si>
    <t>/Unit</t>
  </si>
  <si>
    <r>
      <t xml:space="preserve">PART I. Quantities of Other Utilities Used to Produce Water </t>
    </r>
    <r>
      <rPr>
        <i/>
        <sz val="10"/>
        <rFont val="Arial"/>
        <family val="2"/>
      </rPr>
      <t>(Document Assumptions On Separate Sheet)</t>
    </r>
  </si>
  <si>
    <r>
      <t xml:space="preserve">Use this form to calculate the cost of </t>
    </r>
    <r>
      <rPr>
        <b/>
        <sz val="10"/>
        <rFont val="Arial"/>
        <family val="2"/>
      </rPr>
      <t xml:space="preserve">"Other Utilities" </t>
    </r>
    <r>
      <rPr>
        <sz val="10"/>
        <rFont val="Arial"/>
        <family val="2"/>
      </rPr>
      <t xml:space="preserve">used in the production and distribution of </t>
    </r>
    <r>
      <rPr>
        <b/>
        <sz val="10"/>
        <rFont val="Arial"/>
        <family val="2"/>
      </rPr>
      <t>Water.</t>
    </r>
  </si>
  <si>
    <t>Other Utility Cost Calculation Worksheet - Water</t>
  </si>
  <si>
    <t>Other Utility Cost Calculation Worksheet - Natural Gas</t>
  </si>
  <si>
    <t>Other Utility Cost Calculation Worksheet - Electric</t>
  </si>
  <si>
    <r>
      <t xml:space="preserve">Use this form to calculate the cost of </t>
    </r>
    <r>
      <rPr>
        <b/>
        <sz val="10"/>
        <rFont val="Arial"/>
        <family val="2"/>
      </rPr>
      <t xml:space="preserve">"Other Utilities" </t>
    </r>
    <r>
      <rPr>
        <sz val="10"/>
        <rFont val="Arial"/>
        <family val="2"/>
      </rPr>
      <t xml:space="preserve">used in the production and distribution of Natural Gas </t>
    </r>
    <r>
      <rPr>
        <b/>
        <sz val="10"/>
        <rFont val="Arial"/>
        <family val="2"/>
      </rPr>
      <t>.</t>
    </r>
  </si>
  <si>
    <r>
      <t xml:space="preserve">PART I. Quantities of Other Utilities Used to Produce Natural Gas </t>
    </r>
    <r>
      <rPr>
        <i/>
        <sz val="10"/>
        <rFont val="Arial"/>
        <family val="2"/>
      </rPr>
      <t>(Document Assumptions On Separate Sheet)</t>
    </r>
  </si>
  <si>
    <t>Other Utility Cost Calculation Worksheet - Wastewater</t>
  </si>
  <si>
    <r>
      <t xml:space="preserve">Use this form to calculate the cost of </t>
    </r>
    <r>
      <rPr>
        <b/>
        <sz val="10"/>
        <rFont val="Arial"/>
        <family val="2"/>
      </rPr>
      <t xml:space="preserve">"Other Utilities" </t>
    </r>
    <r>
      <rPr>
        <sz val="10"/>
        <rFont val="Arial"/>
        <family val="2"/>
      </rPr>
      <t>used in the production and distribution of Wastewate</t>
    </r>
    <r>
      <rPr>
        <b/>
        <sz val="10"/>
        <rFont val="Arial"/>
        <family val="2"/>
      </rPr>
      <t>r.</t>
    </r>
  </si>
  <si>
    <r>
      <t xml:space="preserve">PART I. Quantities of Other Utilities Used to Produce Wastewater </t>
    </r>
    <r>
      <rPr>
        <i/>
        <sz val="10"/>
        <rFont val="Arial"/>
        <family val="2"/>
      </rPr>
      <t>(Document Assumptions On Separate Sheet)</t>
    </r>
  </si>
  <si>
    <t xml:space="preserve">  (2) For powering production and distribution facilties</t>
  </si>
  <si>
    <t>Divide total cost (from Part II) by the total KWH purchased and produced for the same period of time and show this amount on LINE 42
of Utility Sales Rates Computation Worksheet</t>
  </si>
  <si>
    <r>
      <t xml:space="preserve">E. </t>
    </r>
    <r>
      <rPr>
        <sz val="10"/>
        <rFont val="Arial"/>
        <family val="2"/>
      </rPr>
      <t>Other</t>
    </r>
  </si>
  <si>
    <r>
      <t xml:space="preserve">F. </t>
    </r>
    <r>
      <rPr>
        <sz val="10"/>
        <rFont val="Arial"/>
        <family val="2"/>
      </rPr>
      <t>Other</t>
    </r>
  </si>
  <si>
    <r>
      <t xml:space="preserve">E. </t>
    </r>
    <r>
      <rPr>
        <sz val="10"/>
        <rFont val="Arial"/>
        <family val="2"/>
      </rPr>
      <t>Other (describe)</t>
    </r>
  </si>
  <si>
    <r>
      <t xml:space="preserve">F. </t>
    </r>
    <r>
      <rPr>
        <sz val="10"/>
        <rFont val="Arial"/>
        <family val="2"/>
      </rPr>
      <t>Other (describe)</t>
    </r>
  </si>
  <si>
    <r>
      <t xml:space="preserve">C. </t>
    </r>
    <r>
      <rPr>
        <sz val="10"/>
        <rFont val="Arial"/>
        <family val="2"/>
      </rPr>
      <t>Steam</t>
    </r>
  </si>
  <si>
    <t>MBtu</t>
  </si>
  <si>
    <t xml:space="preserve"> /MBtu        =    </t>
  </si>
  <si>
    <r>
      <rPr>
        <b/>
        <sz val="10"/>
        <rFont val="Arial"/>
        <family val="2"/>
      </rPr>
      <t>E</t>
    </r>
    <r>
      <rPr>
        <sz val="10"/>
        <rFont val="Arial"/>
        <family val="2"/>
      </rPr>
      <t>. Other</t>
    </r>
  </si>
  <si>
    <t>Unit</t>
  </si>
  <si>
    <t xml:space="preserve"> /Unit</t>
  </si>
  <si>
    <t>Other Utility Cost Calculation Worksheet - Steam</t>
  </si>
  <si>
    <t xml:space="preserve">  (2) For production purposes (steam production)</t>
  </si>
  <si>
    <r>
      <t xml:space="preserve">PART I. Quantities of Other Utilities Used to Produce Steam </t>
    </r>
    <r>
      <rPr>
        <i/>
        <sz val="10"/>
        <rFont val="Arial"/>
        <family val="2"/>
      </rPr>
      <t>(Document Assumptions On Separate Sheet)</t>
    </r>
  </si>
  <si>
    <t>Prescribed by:  AFI 32-1061</t>
  </si>
  <si>
    <t xml:space="preserve">AF FORM 3556, 20160406,  </t>
  </si>
  <si>
    <t>AF FORM 3556, 20160406</t>
  </si>
  <si>
    <t>Prescibed by:  AFI 32-1061</t>
  </si>
  <si>
    <t xml:space="preserve">Prescribed by:  AFI 32-1061  </t>
  </si>
  <si>
    <t xml:space="preserve">Prescribed by:  AFI 32-1061 </t>
  </si>
  <si>
    <r>
      <t xml:space="preserve">Use this form to calculate the cost of </t>
    </r>
    <r>
      <rPr>
        <b/>
        <sz val="10"/>
        <rFont val="Arial"/>
        <family val="2"/>
      </rPr>
      <t xml:space="preserve">"Other Utilities" </t>
    </r>
    <r>
      <rPr>
        <sz val="10"/>
        <rFont val="Arial"/>
        <family val="2"/>
      </rPr>
      <t>used in the production and distribution of Steam</t>
    </r>
    <r>
      <rPr>
        <b/>
        <sz val="10"/>
        <rFont val="Arial"/>
        <family val="2"/>
      </rPr>
      <t>.</t>
    </r>
  </si>
  <si>
    <t>Prescribed by AFI 32-1061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</si>
</sst>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3" formatCode="_(* #,##0.00_);_(* \(#,##0.00\);_(* &quot;-&quot;??_);_(@_)"/>
    <numFmt numFmtId="164" formatCode="General_)"/>
    <numFmt numFmtId="165" formatCode="&quot;$&quot;#,##0.00000_);\(&quot;$&quot;#,##0.00000\)"/>
    <numFmt numFmtId="166" formatCode="_(* #,##0_);_(* \(#,##0\);_(* &quot;-&quot;??_);_(@_)"/>
    <numFmt numFmtId="167" formatCode="&quot;$&quot;#,##0"/>
    <numFmt numFmtId="168" formatCode="&quot;$&quot;#,##0.00000"/>
    <numFmt numFmtId="169" formatCode="#,##0.0"/>
    <numFmt numFmtId="170" formatCode="&quot;$&quot;#,##0.00"/>
  </numFmts>
  <fonts count="25" x14ac:knownFonts="1">
    <font>
      <sz val="11"/>
      <color theme="1"/>
      <name val="Calibri"/>
      <family val="2"/>
      <scheme val="minor"/>
    </font>
    <font>
      <sz val="11"/>
      <color theme="1"/>
      <name val="Calibri"/>
      <family val="2"/>
      <scheme val="minor"/>
    </font>
    <font>
      <sz val="12"/>
      <name val="Helv"/>
    </font>
    <font>
      <b/>
      <sz val="10"/>
      <name val="Arial"/>
      <family val="2"/>
    </font>
    <font>
      <sz val="10"/>
      <name val="Times New Roman"/>
      <family val="1"/>
    </font>
    <font>
      <b/>
      <sz val="9"/>
      <name val="Arial"/>
      <family val="2"/>
    </font>
    <font>
      <sz val="9"/>
      <name val="Times New Roman"/>
      <family val="1"/>
    </font>
    <font>
      <b/>
      <sz val="9"/>
      <color indexed="12"/>
      <name val="Arial"/>
      <family val="2"/>
    </font>
    <font>
      <b/>
      <sz val="9"/>
      <color rgb="FF0000FF"/>
      <name val="Arial"/>
      <family val="2"/>
    </font>
    <font>
      <b/>
      <sz val="10"/>
      <color rgb="FF0000FF"/>
      <name val="Arial"/>
      <family val="2"/>
    </font>
    <font>
      <sz val="10"/>
      <name val="Arial"/>
      <family val="2"/>
    </font>
    <font>
      <b/>
      <i/>
      <sz val="10"/>
      <name val="Arial"/>
      <family val="2"/>
    </font>
    <font>
      <i/>
      <sz val="10"/>
      <name val="Times New Roman"/>
      <family val="1"/>
    </font>
    <font>
      <b/>
      <i/>
      <sz val="9"/>
      <name val="Arial"/>
      <family val="2"/>
    </font>
    <font>
      <b/>
      <sz val="9"/>
      <color indexed="18"/>
      <name val="Arial"/>
      <family val="2"/>
    </font>
    <font>
      <sz val="9"/>
      <name val="Arial"/>
      <family val="2"/>
    </font>
    <font>
      <b/>
      <sz val="8"/>
      <name val="Arial"/>
      <family val="2"/>
    </font>
    <font>
      <sz val="8"/>
      <name val="Times New Roman"/>
      <family val="1"/>
    </font>
    <font>
      <sz val="10"/>
      <color indexed="12"/>
      <name val="Arial"/>
      <family val="2"/>
    </font>
    <font>
      <i/>
      <sz val="10"/>
      <name val="Arial"/>
      <family val="2"/>
    </font>
    <font>
      <b/>
      <sz val="10"/>
      <color indexed="12"/>
      <name val="Arial"/>
      <family val="2"/>
    </font>
    <font>
      <b/>
      <sz val="10"/>
      <color indexed="12"/>
      <name val="Times New Roman"/>
      <family val="1"/>
    </font>
    <font>
      <b/>
      <sz val="9"/>
      <name val="Times New Roman"/>
      <family val="1"/>
    </font>
    <font>
      <b/>
      <sz val="8"/>
      <color indexed="81"/>
      <name val="Tahoma"/>
      <family val="2"/>
    </font>
    <font>
      <sz val="8"/>
      <color indexed="81"/>
      <name val="Tahoma"/>
      <family val="2"/>
    </font>
  </fonts>
  <fills count="12">
    <fill>
      <patternFill patternType="none"/>
    </fill>
    <fill>
      <patternFill patternType="gray125"/>
    </fill>
    <fill>
      <patternFill patternType="solid">
        <fgColor theme="0" tint="-0.14999847407452621"/>
        <bgColor indexed="64"/>
      </patternFill>
    </fill>
    <fill>
      <patternFill patternType="solid">
        <fgColor rgb="FFF9FEB2"/>
        <bgColor indexed="64"/>
      </patternFill>
    </fill>
    <fill>
      <patternFill patternType="gray125">
        <fgColor indexed="22"/>
        <bgColor indexed="22"/>
      </patternFill>
    </fill>
    <fill>
      <patternFill patternType="solid">
        <fgColor indexed="22"/>
        <bgColor indexed="64"/>
      </patternFill>
    </fill>
    <fill>
      <patternFill patternType="solid">
        <fgColor indexed="22"/>
        <bgColor indexed="8"/>
      </patternFill>
    </fill>
    <fill>
      <patternFill patternType="solid">
        <fgColor indexed="9"/>
        <bgColor indexed="64"/>
      </patternFill>
    </fill>
    <fill>
      <patternFill patternType="solid">
        <fgColor indexed="47"/>
        <bgColor indexed="64"/>
      </patternFill>
    </fill>
    <fill>
      <patternFill patternType="solid">
        <fgColor theme="0" tint="-0.249977111117893"/>
        <bgColor indexed="64"/>
      </patternFill>
    </fill>
    <fill>
      <patternFill patternType="solid">
        <fgColor indexed="65"/>
        <bgColor indexed="64"/>
      </patternFill>
    </fill>
    <fill>
      <patternFill patternType="solid">
        <fgColor theme="0"/>
        <bgColor indexed="64"/>
      </patternFill>
    </fill>
  </fills>
  <borders count="5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right/>
      <top/>
      <bottom style="thin">
        <color indexed="8"/>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8"/>
      </right>
      <top/>
      <bottom/>
      <diagonal/>
    </border>
    <border>
      <left style="medium">
        <color indexed="64"/>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164" fontId="2" fillId="0" borderId="0"/>
  </cellStyleXfs>
  <cellXfs count="441">
    <xf numFmtId="0" fontId="0" fillId="0" borderId="0" xfId="0"/>
    <xf numFmtId="164" fontId="3" fillId="5" borderId="0" xfId="2" applyFont="1" applyFill="1" applyBorder="1" applyAlignment="1" applyProtection="1">
      <alignment horizontal="center"/>
    </xf>
    <xf numFmtId="49" fontId="7" fillId="3" borderId="21" xfId="2" applyNumberFormat="1" applyFont="1" applyFill="1" applyBorder="1" applyProtection="1">
      <protection locked="0"/>
    </xf>
    <xf numFmtId="5" fontId="7" fillId="3" borderId="22" xfId="2" applyNumberFormat="1" applyFont="1" applyFill="1" applyBorder="1" applyProtection="1">
      <protection locked="0"/>
    </xf>
    <xf numFmtId="37" fontId="7" fillId="3" borderId="10" xfId="1" applyNumberFormat="1" applyFont="1" applyFill="1" applyBorder="1" applyProtection="1">
      <protection locked="0"/>
    </xf>
    <xf numFmtId="37" fontId="7" fillId="3" borderId="25" xfId="2" applyNumberFormat="1" applyFont="1" applyFill="1" applyBorder="1" applyProtection="1">
      <protection locked="0"/>
    </xf>
    <xf numFmtId="164" fontId="5" fillId="0" borderId="17" xfId="2" applyFont="1" applyBorder="1" applyAlignment="1" applyProtection="1">
      <alignment horizontal="center" vertical="center"/>
    </xf>
    <xf numFmtId="49" fontId="7" fillId="3" borderId="28" xfId="2" applyNumberFormat="1" applyFont="1" applyFill="1" applyBorder="1" applyProtection="1">
      <protection locked="0"/>
    </xf>
    <xf numFmtId="5" fontId="7" fillId="3" borderId="0" xfId="2" applyNumberFormat="1" applyFont="1" applyFill="1" applyBorder="1" applyProtection="1">
      <protection locked="0"/>
    </xf>
    <xf numFmtId="164" fontId="5" fillId="0" borderId="29" xfId="2" applyFont="1" applyBorder="1" applyAlignment="1" applyProtection="1">
      <alignment horizontal="left"/>
    </xf>
    <xf numFmtId="49" fontId="7" fillId="0" borderId="30" xfId="2" applyNumberFormat="1" applyFont="1" applyBorder="1" applyProtection="1"/>
    <xf numFmtId="5" fontId="5" fillId="0" borderId="31" xfId="2" applyNumberFormat="1" applyFont="1" applyBorder="1" applyProtection="1"/>
    <xf numFmtId="37" fontId="5" fillId="0" borderId="31" xfId="1" applyNumberFormat="1" applyFont="1" applyBorder="1" applyProtection="1"/>
    <xf numFmtId="37" fontId="7" fillId="3" borderId="10" xfId="2" applyNumberFormat="1" applyFont="1" applyFill="1" applyBorder="1" applyProtection="1">
      <protection locked="0"/>
    </xf>
    <xf numFmtId="37" fontId="5" fillId="0" borderId="31" xfId="2" applyNumberFormat="1" applyFont="1" applyBorder="1" applyProtection="1"/>
    <xf numFmtId="164" fontId="5" fillId="0" borderId="19" xfId="2" applyFont="1" applyBorder="1" applyAlignment="1" applyProtection="1">
      <alignment horizontal="left"/>
    </xf>
    <xf numFmtId="164" fontId="5" fillId="0" borderId="34" xfId="2" applyFont="1" applyBorder="1" applyAlignment="1" applyProtection="1">
      <alignment horizontal="left"/>
    </xf>
    <xf numFmtId="5" fontId="5" fillId="0" borderId="0" xfId="2" applyNumberFormat="1" applyFont="1" applyBorder="1" applyProtection="1"/>
    <xf numFmtId="49" fontId="7" fillId="3" borderId="21" xfId="2" applyNumberFormat="1" applyFont="1" applyFill="1" applyBorder="1" applyAlignment="1" applyProtection="1">
      <alignment horizontal="left"/>
      <protection locked="0"/>
    </xf>
    <xf numFmtId="5" fontId="5" fillId="0" borderId="31" xfId="2" applyNumberFormat="1" applyFont="1" applyBorder="1" applyAlignment="1" applyProtection="1">
      <alignment horizontal="right"/>
    </xf>
    <xf numFmtId="165" fontId="5" fillId="0" borderId="9" xfId="2" applyNumberFormat="1" applyFont="1" applyBorder="1" applyProtection="1"/>
    <xf numFmtId="165" fontId="5" fillId="0" borderId="18" xfId="2" applyNumberFormat="1" applyFont="1" applyBorder="1" applyProtection="1"/>
    <xf numFmtId="165" fontId="5" fillId="9" borderId="13" xfId="2" applyNumberFormat="1" applyFont="1" applyFill="1" applyBorder="1" applyProtection="1"/>
    <xf numFmtId="165" fontId="5" fillId="0" borderId="27" xfId="2" applyNumberFormat="1" applyFont="1" applyBorder="1" applyProtection="1"/>
    <xf numFmtId="165" fontId="5" fillId="5" borderId="43" xfId="2" applyNumberFormat="1" applyFont="1" applyFill="1" applyBorder="1" applyProtection="1"/>
    <xf numFmtId="1" fontId="8" fillId="3" borderId="31" xfId="0" applyNumberFormat="1" applyFont="1" applyFill="1" applyBorder="1" applyAlignment="1" applyProtection="1">
      <protection locked="0"/>
    </xf>
    <xf numFmtId="165" fontId="5" fillId="0" borderId="17" xfId="2" applyNumberFormat="1" applyFont="1" applyBorder="1" applyAlignment="1" applyProtection="1"/>
    <xf numFmtId="165" fontId="5" fillId="5" borderId="13" xfId="2" applyNumberFormat="1" applyFont="1" applyFill="1" applyBorder="1" applyProtection="1"/>
    <xf numFmtId="167" fontId="8" fillId="3" borderId="31" xfId="2" applyNumberFormat="1" applyFont="1" applyFill="1" applyBorder="1" applyAlignment="1" applyProtection="1">
      <protection locked="0"/>
    </xf>
    <xf numFmtId="165" fontId="5" fillId="5" borderId="15" xfId="2" applyNumberFormat="1" applyFont="1" applyFill="1" applyBorder="1" applyProtection="1"/>
    <xf numFmtId="0" fontId="5" fillId="5" borderId="0" xfId="2" applyNumberFormat="1" applyFont="1" applyFill="1" applyBorder="1" applyProtection="1"/>
    <xf numFmtId="165" fontId="5" fillId="7" borderId="18" xfId="2" applyNumberFormat="1" applyFont="1" applyFill="1" applyBorder="1" applyProtection="1"/>
    <xf numFmtId="164" fontId="5" fillId="6" borderId="0" xfId="2" applyFont="1" applyFill="1" applyBorder="1" applyProtection="1"/>
    <xf numFmtId="165" fontId="5" fillId="0" borderId="20" xfId="2" applyNumberFormat="1" applyFont="1" applyBorder="1" applyProtection="1"/>
    <xf numFmtId="165" fontId="5" fillId="0" borderId="27" xfId="2" applyNumberFormat="1" applyFont="1" applyFill="1" applyBorder="1" applyProtection="1"/>
    <xf numFmtId="165" fontId="5" fillId="0" borderId="17" xfId="2" applyNumberFormat="1" applyFont="1" applyFill="1" applyBorder="1" applyProtection="1"/>
    <xf numFmtId="165" fontId="8" fillId="3" borderId="17" xfId="2" applyNumberFormat="1" applyFont="1" applyFill="1" applyBorder="1" applyProtection="1">
      <protection locked="0"/>
    </xf>
    <xf numFmtId="168" fontId="20" fillId="3" borderId="17" xfId="0" applyNumberFormat="1" applyFont="1" applyFill="1" applyBorder="1" applyAlignment="1" applyProtection="1">
      <alignment horizontal="right"/>
      <protection locked="0"/>
    </xf>
    <xf numFmtId="0" fontId="3" fillId="3" borderId="16" xfId="0" applyFont="1" applyFill="1" applyBorder="1" applyAlignment="1" applyProtection="1">
      <alignment horizontal="center"/>
      <protection locked="0"/>
    </xf>
    <xf numFmtId="164" fontId="20" fillId="3" borderId="17" xfId="2" applyFont="1" applyFill="1" applyBorder="1" applyProtection="1">
      <protection locked="0"/>
    </xf>
    <xf numFmtId="0" fontId="3" fillId="3" borderId="17" xfId="0" applyFont="1" applyFill="1" applyBorder="1" applyAlignment="1" applyProtection="1">
      <alignment horizontal="left"/>
      <protection locked="0"/>
    </xf>
    <xf numFmtId="0" fontId="3" fillId="3" borderId="25" xfId="0" applyFont="1" applyFill="1" applyBorder="1" applyAlignment="1" applyProtection="1">
      <alignment horizontal="left"/>
      <protection locked="0"/>
    </xf>
    <xf numFmtId="0" fontId="10" fillId="3" borderId="25" xfId="0" applyFont="1" applyFill="1" applyBorder="1" applyAlignment="1" applyProtection="1">
      <alignment horizontal="left"/>
      <protection locked="0"/>
    </xf>
    <xf numFmtId="0" fontId="3" fillId="3" borderId="23" xfId="0" applyFont="1" applyFill="1" applyBorder="1" applyAlignment="1" applyProtection="1">
      <alignment horizontal="center"/>
      <protection locked="0"/>
    </xf>
    <xf numFmtId="0" fontId="3" fillId="3" borderId="23" xfId="0" applyFont="1" applyFill="1" applyBorder="1" applyAlignment="1" applyProtection="1">
      <alignment horizontal="left"/>
      <protection locked="0"/>
    </xf>
    <xf numFmtId="0" fontId="3" fillId="3" borderId="16" xfId="0" applyFont="1" applyFill="1" applyBorder="1" applyAlignment="1" applyProtection="1">
      <alignment horizontal="left"/>
      <protection locked="0"/>
    </xf>
    <xf numFmtId="49" fontId="5" fillId="0" borderId="17" xfId="2" applyNumberFormat="1" applyFont="1" applyFill="1" applyBorder="1" applyAlignment="1" applyProtection="1">
      <alignment horizontal="center" vertical="center" wrapText="1"/>
    </xf>
    <xf numFmtId="164" fontId="5" fillId="0" borderId="17" xfId="2" applyFont="1" applyFill="1" applyBorder="1" applyAlignment="1" applyProtection="1">
      <alignment horizontal="center" vertical="center" wrapText="1"/>
    </xf>
    <xf numFmtId="164" fontId="5" fillId="0" borderId="20" xfId="2" applyFont="1" applyBorder="1" applyAlignment="1" applyProtection="1">
      <alignment horizontal="center" vertical="center"/>
    </xf>
    <xf numFmtId="164" fontId="5" fillId="0" borderId="4" xfId="2" applyFont="1" applyBorder="1" applyAlignment="1" applyProtection="1">
      <alignment horizontal="left"/>
    </xf>
    <xf numFmtId="164" fontId="5" fillId="0" borderId="33" xfId="2" applyFont="1" applyBorder="1" applyAlignment="1" applyProtection="1">
      <alignment horizontal="left"/>
    </xf>
    <xf numFmtId="165" fontId="5" fillId="0" borderId="17" xfId="2" applyNumberFormat="1" applyFont="1" applyBorder="1" applyProtection="1"/>
    <xf numFmtId="165" fontId="5" fillId="9" borderId="0" xfId="2" applyNumberFormat="1" applyFont="1" applyFill="1" applyBorder="1" applyProtection="1"/>
    <xf numFmtId="164" fontId="16" fillId="0" borderId="19" xfId="2" applyFont="1" applyBorder="1" applyAlignment="1" applyProtection="1">
      <alignment horizontal="left"/>
    </xf>
    <xf numFmtId="164" fontId="16" fillId="0" borderId="4" xfId="2" applyFont="1" applyBorder="1" applyAlignment="1" applyProtection="1">
      <alignment horizontal="left"/>
    </xf>
    <xf numFmtId="164" fontId="4" fillId="0" borderId="0" xfId="2" applyFont="1" applyProtection="1">
      <protection locked="0"/>
    </xf>
    <xf numFmtId="164" fontId="5" fillId="4" borderId="19" xfId="2" applyFont="1" applyFill="1" applyBorder="1" applyProtection="1">
      <protection locked="0"/>
    </xf>
    <xf numFmtId="164" fontId="3" fillId="5" borderId="0" xfId="2" applyFont="1" applyFill="1" applyBorder="1" applyProtection="1">
      <protection locked="0"/>
    </xf>
    <xf numFmtId="164" fontId="3" fillId="5" borderId="0" xfId="2" applyFont="1" applyFill="1" applyBorder="1" applyAlignment="1" applyProtection="1">
      <alignment horizontal="center"/>
      <protection locked="0"/>
    </xf>
    <xf numFmtId="0" fontId="10" fillId="5" borderId="13" xfId="0" applyFont="1" applyFill="1" applyBorder="1" applyAlignment="1" applyProtection="1">
      <alignment horizontal="center" vertical="top" wrapText="1"/>
      <protection locked="0"/>
    </xf>
    <xf numFmtId="165" fontId="3" fillId="5" borderId="13" xfId="2" applyNumberFormat="1" applyFont="1" applyFill="1" applyBorder="1" applyProtection="1">
      <protection locked="0"/>
    </xf>
    <xf numFmtId="164" fontId="5" fillId="6" borderId="24" xfId="2" applyFont="1" applyFill="1" applyBorder="1" applyProtection="1">
      <protection locked="0"/>
    </xf>
    <xf numFmtId="5" fontId="7" fillId="6" borderId="24" xfId="2" applyNumberFormat="1" applyFont="1" applyFill="1" applyBorder="1" applyProtection="1">
      <protection locked="0"/>
    </xf>
    <xf numFmtId="49" fontId="7" fillId="0" borderId="30" xfId="2" applyNumberFormat="1" applyFont="1" applyBorder="1" applyProtection="1">
      <protection locked="0"/>
    </xf>
    <xf numFmtId="164" fontId="3" fillId="5" borderId="0" xfId="2" applyFont="1" applyFill="1" applyBorder="1" applyAlignment="1" applyProtection="1">
      <alignment horizontal="right"/>
      <protection locked="0"/>
    </xf>
    <xf numFmtId="164" fontId="4" fillId="0" borderId="0" xfId="2" applyFont="1" applyBorder="1" applyProtection="1">
      <protection locked="0"/>
    </xf>
    <xf numFmtId="164" fontId="5" fillId="0" borderId="34" xfId="2" applyFont="1" applyBorder="1" applyAlignment="1" applyProtection="1">
      <alignment horizontal="left"/>
      <protection locked="0"/>
    </xf>
    <xf numFmtId="164" fontId="10" fillId="5" borderId="0" xfId="2" applyFont="1" applyFill="1" applyBorder="1" applyProtection="1">
      <protection locked="0"/>
    </xf>
    <xf numFmtId="5" fontId="5" fillId="5" borderId="0" xfId="2" applyNumberFormat="1" applyFont="1" applyFill="1" applyBorder="1" applyProtection="1">
      <protection locked="0"/>
    </xf>
    <xf numFmtId="164" fontId="10" fillId="5" borderId="13" xfId="2" applyFont="1" applyFill="1" applyBorder="1" applyProtection="1">
      <protection locked="0"/>
    </xf>
    <xf numFmtId="37" fontId="5" fillId="5" borderId="0" xfId="1" applyNumberFormat="1" applyFont="1" applyFill="1" applyBorder="1" applyProtection="1">
      <protection locked="0"/>
    </xf>
    <xf numFmtId="37" fontId="5" fillId="5" borderId="12" xfId="2" applyNumberFormat="1" applyFont="1" applyFill="1" applyBorder="1" applyProtection="1">
      <protection locked="0"/>
    </xf>
    <xf numFmtId="164" fontId="5" fillId="5" borderId="12" xfId="2" applyFont="1" applyFill="1" applyBorder="1" applyProtection="1">
      <protection locked="0"/>
    </xf>
    <xf numFmtId="166" fontId="14" fillId="5" borderId="12" xfId="1" applyNumberFormat="1" applyFont="1" applyFill="1" applyBorder="1" applyProtection="1">
      <protection locked="0"/>
    </xf>
    <xf numFmtId="164" fontId="5" fillId="0" borderId="30" xfId="2" applyFont="1" applyBorder="1" applyProtection="1">
      <protection locked="0"/>
    </xf>
    <xf numFmtId="37" fontId="5" fillId="5" borderId="0" xfId="2" applyNumberFormat="1" applyFont="1" applyFill="1" applyBorder="1" applyProtection="1">
      <protection locked="0"/>
    </xf>
    <xf numFmtId="165" fontId="3" fillId="5" borderId="0" xfId="2" applyNumberFormat="1" applyFont="1" applyFill="1" applyBorder="1" applyProtection="1">
      <protection locked="0"/>
    </xf>
    <xf numFmtId="164" fontId="3" fillId="5" borderId="19" xfId="2" applyFont="1" applyFill="1" applyBorder="1" applyAlignment="1" applyProtection="1">
      <alignment horizontal="center"/>
      <protection locked="0"/>
    </xf>
    <xf numFmtId="164" fontId="3" fillId="5" borderId="19" xfId="2" applyFont="1" applyFill="1" applyBorder="1" applyAlignment="1" applyProtection="1">
      <alignment horizontal="left"/>
      <protection locked="0"/>
    </xf>
    <xf numFmtId="0" fontId="10" fillId="5" borderId="0" xfId="0" applyFont="1" applyFill="1" applyBorder="1" applyAlignment="1" applyProtection="1">
      <alignment horizontal="left"/>
      <protection locked="0"/>
    </xf>
    <xf numFmtId="165" fontId="5" fillId="9" borderId="13" xfId="2" applyNumberFormat="1" applyFont="1" applyFill="1" applyBorder="1" applyProtection="1">
      <protection locked="0"/>
    </xf>
    <xf numFmtId="165" fontId="5" fillId="5" borderId="43" xfId="2" applyNumberFormat="1" applyFont="1" applyFill="1" applyBorder="1" applyProtection="1">
      <protection locked="0"/>
    </xf>
    <xf numFmtId="165" fontId="5" fillId="5" borderId="13" xfId="2" applyNumberFormat="1" applyFont="1" applyFill="1" applyBorder="1" applyProtection="1">
      <protection locked="0"/>
    </xf>
    <xf numFmtId="165" fontId="5" fillId="5" borderId="15" xfId="2" applyNumberFormat="1" applyFont="1" applyFill="1" applyBorder="1" applyProtection="1">
      <protection locked="0"/>
    </xf>
    <xf numFmtId="165" fontId="5" fillId="9" borderId="0" xfId="2" applyNumberFormat="1" applyFont="1" applyFill="1" applyBorder="1" applyProtection="1">
      <protection locked="0"/>
    </xf>
    <xf numFmtId="0" fontId="5" fillId="5" borderId="0" xfId="2" applyNumberFormat="1" applyFont="1" applyFill="1" applyBorder="1" applyProtection="1">
      <protection locked="0"/>
    </xf>
    <xf numFmtId="164" fontId="5" fillId="6" borderId="0" xfId="2" applyFont="1" applyFill="1" applyBorder="1" applyProtection="1">
      <protection locked="0"/>
    </xf>
    <xf numFmtId="164" fontId="5" fillId="0" borderId="5" xfId="2" applyFont="1" applyBorder="1" applyProtection="1">
      <protection locked="0"/>
    </xf>
    <xf numFmtId="164" fontId="5" fillId="5" borderId="12" xfId="2" applyFont="1" applyFill="1" applyBorder="1" applyAlignment="1" applyProtection="1">
      <protection locked="0"/>
    </xf>
    <xf numFmtId="0" fontId="6" fillId="5" borderId="0" xfId="0" applyFont="1" applyFill="1" applyBorder="1" applyAlignment="1" applyProtection="1">
      <protection locked="0"/>
    </xf>
    <xf numFmtId="164" fontId="5" fillId="6" borderId="10" xfId="2" applyFont="1" applyFill="1" applyBorder="1" applyProtection="1">
      <protection locked="0"/>
    </xf>
    <xf numFmtId="165" fontId="5" fillId="5" borderId="23" xfId="2" applyNumberFormat="1" applyFont="1" applyFill="1" applyBorder="1" applyProtection="1">
      <protection locked="0"/>
    </xf>
    <xf numFmtId="0" fontId="3" fillId="7" borderId="0" xfId="0" applyFont="1" applyFill="1" applyBorder="1" applyProtection="1">
      <protection locked="0"/>
    </xf>
    <xf numFmtId="164" fontId="3" fillId="0" borderId="0" xfId="2" applyFont="1" applyBorder="1" applyProtection="1">
      <protection locked="0"/>
    </xf>
    <xf numFmtId="164" fontId="10" fillId="0" borderId="0" xfId="2" applyFont="1" applyProtection="1">
      <protection locked="0"/>
    </xf>
    <xf numFmtId="0" fontId="10" fillId="10" borderId="2" xfId="0" applyFont="1" applyFill="1" applyBorder="1" applyProtection="1">
      <protection locked="0"/>
    </xf>
    <xf numFmtId="0" fontId="10" fillId="10" borderId="3" xfId="0" applyFont="1" applyFill="1" applyBorder="1" applyProtection="1">
      <protection locked="0"/>
    </xf>
    <xf numFmtId="0" fontId="10" fillId="10" borderId="19" xfId="0" applyFont="1" applyFill="1" applyBorder="1" applyProtection="1">
      <protection locked="0"/>
    </xf>
    <xf numFmtId="0" fontId="10" fillId="10" borderId="11" xfId="0" applyFont="1" applyFill="1" applyBorder="1" applyProtection="1">
      <protection locked="0"/>
    </xf>
    <xf numFmtId="0" fontId="3" fillId="10" borderId="0" xfId="0" applyFont="1" applyFill="1" applyBorder="1" applyProtection="1">
      <protection locked="0"/>
    </xf>
    <xf numFmtId="0" fontId="10" fillId="10" borderId="0" xfId="0" applyFont="1" applyFill="1" applyBorder="1" applyProtection="1">
      <protection locked="0"/>
    </xf>
    <xf numFmtId="0" fontId="3" fillId="10" borderId="0" xfId="0" applyFont="1" applyFill="1" applyBorder="1" applyAlignment="1" applyProtection="1">
      <alignment horizontal="left"/>
      <protection locked="0"/>
    </xf>
    <xf numFmtId="0" fontId="10" fillId="10" borderId="13" xfId="0" applyFont="1" applyFill="1" applyBorder="1" applyProtection="1">
      <protection locked="0"/>
    </xf>
    <xf numFmtId="0" fontId="19" fillId="10" borderId="0" xfId="0" applyFont="1" applyFill="1" applyBorder="1" applyProtection="1">
      <protection locked="0"/>
    </xf>
    <xf numFmtId="0" fontId="3" fillId="10" borderId="19" xfId="0" applyFont="1" applyFill="1" applyBorder="1" applyProtection="1">
      <protection locked="0"/>
    </xf>
    <xf numFmtId="0" fontId="3" fillId="10" borderId="1" xfId="0" applyFont="1" applyFill="1" applyBorder="1" applyProtection="1">
      <protection locked="0"/>
    </xf>
    <xf numFmtId="0" fontId="10" fillId="7" borderId="19" xfId="0" applyFont="1" applyFill="1" applyBorder="1" applyProtection="1">
      <protection locked="0"/>
    </xf>
    <xf numFmtId="0" fontId="10" fillId="7" borderId="0" xfId="0" applyFont="1" applyFill="1" applyBorder="1" applyProtection="1">
      <protection locked="0"/>
    </xf>
    <xf numFmtId="0" fontId="10" fillId="7" borderId="13" xfId="0" applyFont="1" applyFill="1" applyBorder="1" applyProtection="1">
      <protection locked="0"/>
    </xf>
    <xf numFmtId="164" fontId="10" fillId="0" borderId="19" xfId="2" applyFont="1" applyBorder="1" applyProtection="1">
      <protection locked="0"/>
    </xf>
    <xf numFmtId="164" fontId="10" fillId="0" borderId="13" xfId="2" applyFont="1" applyBorder="1" applyProtection="1">
      <protection locked="0"/>
    </xf>
    <xf numFmtId="164" fontId="10" fillId="0" borderId="0" xfId="2" applyFont="1" applyBorder="1" applyProtection="1">
      <protection locked="0"/>
    </xf>
    <xf numFmtId="170" fontId="3" fillId="7" borderId="49" xfId="0" applyNumberFormat="1" applyFont="1" applyFill="1" applyBorder="1" applyAlignment="1" applyProtection="1">
      <alignment horizontal="center"/>
      <protection locked="0"/>
    </xf>
    <xf numFmtId="0" fontId="3" fillId="7" borderId="0" xfId="0" applyFont="1" applyFill="1" applyBorder="1" applyAlignment="1" applyProtection="1">
      <alignment horizontal="left"/>
      <protection locked="0"/>
    </xf>
    <xf numFmtId="164" fontId="10" fillId="7" borderId="0" xfId="2" applyFont="1" applyFill="1" applyBorder="1" applyProtection="1">
      <protection locked="0"/>
    </xf>
    <xf numFmtId="170" fontId="3" fillId="7" borderId="0" xfId="0" applyNumberFormat="1" applyFont="1" applyFill="1" applyBorder="1" applyProtection="1">
      <protection locked="0"/>
    </xf>
    <xf numFmtId="164" fontId="10" fillId="7" borderId="13" xfId="2" applyFont="1" applyFill="1" applyBorder="1" applyProtection="1">
      <protection locked="0"/>
    </xf>
    <xf numFmtId="164" fontId="3" fillId="0" borderId="0" xfId="2" applyFont="1" applyBorder="1" applyAlignment="1" applyProtection="1">
      <alignment horizontal="center"/>
      <protection locked="0"/>
    </xf>
    <xf numFmtId="164" fontId="3" fillId="0" borderId="0" xfId="2" applyFont="1" applyAlignment="1" applyProtection="1">
      <alignment horizontal="center"/>
      <protection locked="0"/>
    </xf>
    <xf numFmtId="170" fontId="3" fillId="7" borderId="0" xfId="0" applyNumberFormat="1" applyFont="1" applyFill="1" applyBorder="1" applyAlignment="1" applyProtection="1">
      <alignment horizontal="left"/>
      <protection locked="0"/>
    </xf>
    <xf numFmtId="0" fontId="4" fillId="0" borderId="0" xfId="0" applyFont="1" applyAlignment="1" applyProtection="1">
      <alignment wrapText="1"/>
      <protection locked="0"/>
    </xf>
    <xf numFmtId="167" fontId="3" fillId="7" borderId="0" xfId="0" applyNumberFormat="1" applyFont="1" applyFill="1" applyBorder="1" applyProtection="1">
      <protection locked="0"/>
    </xf>
    <xf numFmtId="164" fontId="20" fillId="0" borderId="0" xfId="2" applyFont="1" applyBorder="1" applyProtection="1">
      <protection locked="0"/>
    </xf>
    <xf numFmtId="0" fontId="19" fillId="7" borderId="38" xfId="0" applyFont="1" applyFill="1" applyBorder="1" applyProtection="1">
      <protection locked="0"/>
    </xf>
    <xf numFmtId="0" fontId="10" fillId="7" borderId="2" xfId="0" applyFont="1" applyFill="1" applyBorder="1" applyProtection="1">
      <protection locked="0"/>
    </xf>
    <xf numFmtId="164" fontId="10" fillId="0" borderId="2" xfId="2" applyFont="1" applyBorder="1" applyProtection="1">
      <protection locked="0"/>
    </xf>
    <xf numFmtId="0" fontId="3" fillId="7" borderId="2" xfId="0" applyFont="1" applyFill="1" applyBorder="1" applyProtection="1">
      <protection locked="0"/>
    </xf>
    <xf numFmtId="170" fontId="3" fillId="7" borderId="2" xfId="0" applyNumberFormat="1" applyFont="1" applyFill="1" applyBorder="1" applyAlignment="1" applyProtection="1">
      <alignment horizontal="center"/>
      <protection locked="0"/>
    </xf>
    <xf numFmtId="164" fontId="10" fillId="0" borderId="3" xfId="2" applyFont="1" applyBorder="1" applyProtection="1">
      <protection locked="0"/>
    </xf>
    <xf numFmtId="0" fontId="10" fillId="0" borderId="19" xfId="0" applyFont="1" applyBorder="1" applyAlignment="1" applyProtection="1">
      <protection locked="0"/>
    </xf>
    <xf numFmtId="0" fontId="10" fillId="0" borderId="0" xfId="0" applyFont="1" applyAlignment="1" applyProtection="1">
      <protection locked="0"/>
    </xf>
    <xf numFmtId="0" fontId="10" fillId="0" borderId="13" xfId="0" applyFont="1" applyBorder="1" applyAlignment="1" applyProtection="1">
      <protection locked="0"/>
    </xf>
    <xf numFmtId="0" fontId="11" fillId="7" borderId="0" xfId="0" applyFont="1" applyFill="1" applyBorder="1" applyAlignment="1" applyProtection="1">
      <alignment horizontal="center"/>
      <protection locked="0"/>
    </xf>
    <xf numFmtId="0" fontId="3" fillId="0" borderId="0" xfId="0" applyFont="1" applyAlignment="1" applyProtection="1">
      <alignment horizontal="left"/>
      <protection locked="0"/>
    </xf>
    <xf numFmtId="0" fontId="10" fillId="7" borderId="38" xfId="0" applyFont="1" applyFill="1" applyBorder="1" applyProtection="1">
      <protection locked="0"/>
    </xf>
    <xf numFmtId="0" fontId="10" fillId="7" borderId="46" xfId="0" applyFont="1" applyFill="1" applyBorder="1" applyProtection="1">
      <protection locked="0"/>
    </xf>
    <xf numFmtId="0" fontId="10" fillId="7" borderId="39" xfId="0" applyFont="1" applyFill="1" applyBorder="1" applyProtection="1">
      <protection locked="0"/>
    </xf>
    <xf numFmtId="0" fontId="3" fillId="7" borderId="49" xfId="0" applyFont="1" applyFill="1" applyBorder="1" applyProtection="1">
      <protection locked="0"/>
    </xf>
    <xf numFmtId="0" fontId="10" fillId="7" borderId="49" xfId="0" applyFont="1" applyFill="1" applyBorder="1" applyProtection="1">
      <protection locked="0"/>
    </xf>
    <xf numFmtId="164" fontId="3" fillId="0" borderId="49" xfId="2" applyFont="1" applyBorder="1" applyProtection="1">
      <protection locked="0"/>
    </xf>
    <xf numFmtId="164" fontId="4" fillId="0" borderId="0" xfId="2" applyFont="1" applyAlignment="1" applyProtection="1">
      <alignment vertical="center"/>
      <protection locked="0"/>
    </xf>
    <xf numFmtId="164" fontId="4" fillId="0" borderId="0" xfId="2" applyFont="1" applyAlignment="1" applyProtection="1">
      <alignment horizontal="left"/>
      <protection locked="0"/>
    </xf>
    <xf numFmtId="0" fontId="10" fillId="10" borderId="46" xfId="0" applyFont="1" applyFill="1" applyBorder="1" applyProtection="1">
      <protection locked="0"/>
    </xf>
    <xf numFmtId="0" fontId="3" fillId="8" borderId="17" xfId="0" applyFont="1" applyFill="1" applyBorder="1" applyAlignment="1" applyProtection="1">
      <alignment horizontal="center"/>
    </xf>
    <xf numFmtId="0" fontId="3" fillId="8" borderId="18" xfId="0" applyFont="1" applyFill="1" applyBorder="1" applyAlignment="1" applyProtection="1">
      <alignment horizontal="center"/>
    </xf>
    <xf numFmtId="1" fontId="7" fillId="0" borderId="31" xfId="0" applyNumberFormat="1" applyFont="1" applyFill="1" applyBorder="1" applyAlignment="1" applyProtection="1">
      <alignment horizontal="center"/>
    </xf>
    <xf numFmtId="164" fontId="5" fillId="0" borderId="5" xfId="2" applyFont="1" applyBorder="1" applyProtection="1"/>
    <xf numFmtId="0" fontId="3" fillId="7" borderId="49" xfId="0" applyFont="1" applyFill="1" applyBorder="1" applyProtection="1"/>
    <xf numFmtId="0" fontId="10" fillId="10" borderId="1" xfId="0" applyFont="1" applyFill="1" applyBorder="1" applyProtection="1"/>
    <xf numFmtId="0" fontId="10" fillId="10" borderId="2" xfId="0" applyFont="1" applyFill="1" applyBorder="1" applyProtection="1"/>
    <xf numFmtId="0" fontId="10" fillId="10" borderId="19" xfId="0" applyFont="1" applyFill="1" applyBorder="1" applyProtection="1"/>
    <xf numFmtId="0" fontId="10" fillId="10" borderId="6" xfId="0" applyFont="1" applyFill="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10" borderId="5" xfId="0" applyFont="1" applyFill="1" applyBorder="1" applyAlignment="1" applyProtection="1">
      <alignment horizontal="center" vertical="center" wrapText="1"/>
    </xf>
    <xf numFmtId="0" fontId="10" fillId="10" borderId="23" xfId="0" applyFont="1" applyFill="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10" borderId="12" xfId="0" applyFont="1" applyFill="1" applyBorder="1" applyAlignment="1" applyProtection="1">
      <alignment horizontal="center" vertical="center" wrapText="1"/>
    </xf>
    <xf numFmtId="0" fontId="10" fillId="10" borderId="0" xfId="0" applyFont="1" applyFill="1" applyBorder="1" applyAlignment="1" applyProtection="1">
      <alignment horizontal="center" vertical="center" wrapText="1"/>
    </xf>
    <xf numFmtId="0" fontId="10" fillId="10" borderId="26" xfId="0" applyFont="1" applyFill="1" applyBorder="1" applyAlignment="1" applyProtection="1">
      <alignment horizontal="center" vertical="center" wrapText="1"/>
    </xf>
    <xf numFmtId="0" fontId="10" fillId="10" borderId="38" xfId="0" applyFont="1" applyFill="1" applyBorder="1" applyProtection="1"/>
    <xf numFmtId="0" fontId="10" fillId="0" borderId="48" xfId="0" applyFont="1" applyBorder="1" applyAlignment="1" applyProtection="1">
      <alignment horizontal="center" vertical="center" wrapText="1"/>
    </xf>
    <xf numFmtId="0" fontId="10" fillId="0" borderId="47" xfId="0" applyFont="1" applyBorder="1" applyAlignment="1" applyProtection="1">
      <alignment horizontal="center" vertical="center" wrapText="1"/>
    </xf>
    <xf numFmtId="0" fontId="10" fillId="10" borderId="48" xfId="0" applyFont="1" applyFill="1" applyBorder="1" applyAlignment="1" applyProtection="1">
      <alignment horizontal="center" vertical="center" wrapText="1"/>
    </xf>
    <xf numFmtId="0" fontId="10" fillId="10" borderId="46" xfId="0" applyFont="1" applyFill="1" applyBorder="1" applyAlignment="1" applyProtection="1">
      <alignment horizontal="center" vertical="center" wrapText="1"/>
    </xf>
    <xf numFmtId="0" fontId="10" fillId="10" borderId="47" xfId="0" applyFont="1" applyFill="1" applyBorder="1" applyAlignment="1" applyProtection="1">
      <alignment horizontal="center" vertical="center" wrapText="1"/>
    </xf>
    <xf numFmtId="164" fontId="10" fillId="0" borderId="39" xfId="2" applyFont="1" applyBorder="1" applyProtection="1"/>
    <xf numFmtId="0" fontId="3" fillId="10" borderId="8" xfId="0" applyFont="1" applyFill="1" applyBorder="1" applyProtection="1"/>
    <xf numFmtId="0" fontId="10" fillId="10" borderId="11" xfId="0" applyFont="1" applyFill="1" applyBorder="1" applyProtection="1"/>
    <xf numFmtId="0" fontId="10" fillId="10" borderId="45" xfId="0" applyFont="1" applyFill="1" applyBorder="1" applyProtection="1"/>
    <xf numFmtId="0" fontId="3" fillId="10" borderId="0" xfId="0" applyFont="1" applyFill="1" applyBorder="1" applyProtection="1"/>
    <xf numFmtId="0" fontId="10" fillId="10" borderId="0" xfId="0" applyFont="1" applyFill="1" applyBorder="1" applyProtection="1"/>
    <xf numFmtId="0" fontId="19" fillId="10" borderId="0" xfId="0" applyFont="1" applyFill="1" applyBorder="1" applyProtection="1"/>
    <xf numFmtId="0" fontId="3" fillId="10" borderId="19" xfId="0" applyFont="1" applyFill="1" applyBorder="1" applyProtection="1"/>
    <xf numFmtId="0" fontId="3" fillId="10" borderId="1" xfId="0" applyFont="1" applyFill="1" applyBorder="1" applyProtection="1"/>
    <xf numFmtId="0" fontId="3" fillId="7" borderId="25" xfId="0" applyFont="1" applyFill="1" applyBorder="1" applyProtection="1"/>
    <xf numFmtId="0" fontId="10" fillId="7" borderId="16" xfId="0" applyFont="1" applyFill="1" applyBorder="1" applyProtection="1"/>
    <xf numFmtId="2" fontId="3" fillId="11" borderId="16" xfId="0" applyNumberFormat="1" applyFont="1" applyFill="1" applyBorder="1" applyAlignment="1" applyProtection="1">
      <alignment horizontal="center"/>
    </xf>
    <xf numFmtId="0" fontId="10" fillId="7" borderId="23" xfId="0" applyFont="1" applyFill="1" applyBorder="1" applyProtection="1"/>
    <xf numFmtId="167" fontId="3" fillId="7" borderId="17" xfId="0" applyNumberFormat="1" applyFont="1" applyFill="1" applyBorder="1" applyAlignment="1" applyProtection="1">
      <alignment horizontal="right"/>
    </xf>
    <xf numFmtId="167" fontId="3" fillId="7" borderId="31" xfId="0" applyNumberFormat="1" applyFont="1" applyFill="1" applyBorder="1" applyAlignment="1" applyProtection="1">
      <alignment horizontal="right"/>
    </xf>
    <xf numFmtId="0" fontId="3" fillId="7" borderId="19" xfId="0" applyFont="1" applyFill="1" applyBorder="1" applyProtection="1"/>
    <xf numFmtId="167" fontId="3" fillId="7" borderId="17" xfId="0" applyNumberFormat="1" applyFont="1" applyFill="1" applyBorder="1" applyProtection="1"/>
    <xf numFmtId="0" fontId="3" fillId="7" borderId="1" xfId="0" applyFont="1" applyFill="1" applyBorder="1" applyProtection="1"/>
    <xf numFmtId="164" fontId="4" fillId="0" borderId="0" xfId="2" applyFont="1" applyProtection="1"/>
    <xf numFmtId="0" fontId="10" fillId="7" borderId="0" xfId="0" applyFont="1" applyFill="1" applyBorder="1" applyProtection="1"/>
    <xf numFmtId="0" fontId="3" fillId="7" borderId="0" xfId="0" applyFont="1" applyFill="1" applyBorder="1" applyAlignment="1" applyProtection="1">
      <alignment horizontal="left"/>
    </xf>
    <xf numFmtId="164" fontId="10" fillId="7" borderId="0" xfId="2" applyFont="1" applyFill="1" applyBorder="1" applyProtection="1"/>
    <xf numFmtId="164" fontId="10" fillId="0" borderId="49" xfId="2" applyFont="1" applyBorder="1" applyProtection="1"/>
    <xf numFmtId="164" fontId="5" fillId="4" borderId="19" xfId="2" applyFont="1" applyFill="1" applyBorder="1" applyProtection="1"/>
    <xf numFmtId="164" fontId="3" fillId="0" borderId="49" xfId="2" applyFont="1" applyBorder="1" applyProtection="1"/>
    <xf numFmtId="0" fontId="3" fillId="7" borderId="0" xfId="0" applyFont="1" applyFill="1" applyBorder="1" applyProtection="1"/>
    <xf numFmtId="164" fontId="3" fillId="0" borderId="0" xfId="2" applyFont="1" applyBorder="1" applyProtection="1"/>
    <xf numFmtId="0" fontId="10" fillId="10" borderId="3" xfId="0" applyFont="1" applyFill="1" applyBorder="1" applyProtection="1"/>
    <xf numFmtId="0" fontId="3" fillId="10" borderId="0" xfId="0" applyFont="1" applyFill="1" applyBorder="1" applyAlignment="1" applyProtection="1">
      <alignment horizontal="left"/>
    </xf>
    <xf numFmtId="170" fontId="3" fillId="7" borderId="0" xfId="0" applyNumberFormat="1" applyFont="1" applyFill="1" applyBorder="1" applyAlignment="1" applyProtection="1">
      <alignment horizontal="left"/>
    </xf>
    <xf numFmtId="164" fontId="3" fillId="0" borderId="0" xfId="2" applyFont="1" applyBorder="1" applyAlignment="1" applyProtection="1">
      <alignment horizontal="center"/>
    </xf>
    <xf numFmtId="0" fontId="10" fillId="7" borderId="2" xfId="0" applyFont="1" applyFill="1" applyBorder="1" applyProtection="1"/>
    <xf numFmtId="164" fontId="10" fillId="0" borderId="2" xfId="2" applyFont="1" applyBorder="1" applyProtection="1"/>
    <xf numFmtId="0" fontId="3" fillId="7" borderId="2" xfId="0" applyFont="1" applyFill="1" applyBorder="1" applyProtection="1"/>
    <xf numFmtId="170" fontId="3" fillId="7" borderId="2" xfId="0" applyNumberFormat="1" applyFont="1" applyFill="1" applyBorder="1" applyAlignment="1" applyProtection="1">
      <alignment horizontal="center"/>
    </xf>
    <xf numFmtId="164" fontId="10" fillId="0" borderId="3" xfId="2" applyFont="1" applyBorder="1" applyProtection="1"/>
    <xf numFmtId="0" fontId="10" fillId="0" borderId="19" xfId="0" applyFont="1" applyBorder="1" applyAlignment="1" applyProtection="1"/>
    <xf numFmtId="0" fontId="10" fillId="0" borderId="0" xfId="0" applyFont="1" applyAlignment="1" applyProtection="1"/>
    <xf numFmtId="0" fontId="10" fillId="0" borderId="13" xfId="0" applyFont="1" applyBorder="1" applyAlignment="1" applyProtection="1"/>
    <xf numFmtId="0" fontId="10" fillId="7" borderId="19" xfId="0" applyFont="1" applyFill="1" applyBorder="1" applyProtection="1"/>
    <xf numFmtId="0" fontId="11" fillId="7" borderId="0" xfId="0" applyFont="1" applyFill="1" applyBorder="1" applyAlignment="1" applyProtection="1">
      <alignment horizontal="center"/>
    </xf>
    <xf numFmtId="0" fontId="3" fillId="0" borderId="0" xfId="0" applyFont="1" applyAlignment="1" applyProtection="1">
      <alignment horizontal="left"/>
    </xf>
    <xf numFmtId="164" fontId="10" fillId="0" borderId="13" xfId="2" applyFont="1" applyBorder="1" applyProtection="1"/>
    <xf numFmtId="0" fontId="10" fillId="7" borderId="38" xfId="0" applyFont="1" applyFill="1" applyBorder="1" applyProtection="1"/>
    <xf numFmtId="0" fontId="10" fillId="7" borderId="46" xfId="0" applyFont="1" applyFill="1" applyBorder="1" applyProtection="1"/>
    <xf numFmtId="0" fontId="10" fillId="7" borderId="39" xfId="0" applyFont="1" applyFill="1" applyBorder="1" applyProtection="1"/>
    <xf numFmtId="0" fontId="10" fillId="7" borderId="49" xfId="0" applyFont="1" applyFill="1" applyBorder="1" applyProtection="1"/>
    <xf numFmtId="37" fontId="7" fillId="3" borderId="10" xfId="1" applyNumberFormat="1" applyFont="1" applyFill="1" applyBorder="1" applyProtection="1"/>
    <xf numFmtId="49" fontId="7" fillId="3" borderId="21" xfId="2" applyNumberFormat="1" applyFont="1" applyFill="1" applyBorder="1" applyProtection="1"/>
    <xf numFmtId="49" fontId="7" fillId="3" borderId="28" xfId="2" applyNumberFormat="1" applyFont="1" applyFill="1" applyBorder="1" applyProtection="1"/>
    <xf numFmtId="164" fontId="5" fillId="0" borderId="30" xfId="2" applyFont="1" applyBorder="1" applyProtection="1"/>
    <xf numFmtId="164" fontId="10" fillId="0" borderId="0" xfId="2" applyFont="1" applyProtection="1"/>
    <xf numFmtId="164" fontId="16" fillId="0" borderId="5" xfId="2" applyFont="1" applyBorder="1" applyProtection="1"/>
    <xf numFmtId="164" fontId="16" fillId="0" borderId="23" xfId="2" applyFont="1" applyBorder="1" applyProtection="1"/>
    <xf numFmtId="164" fontId="16" fillId="0" borderId="0" xfId="2" applyFont="1" applyBorder="1" applyProtection="1"/>
    <xf numFmtId="164" fontId="10" fillId="0" borderId="19" xfId="2" applyFont="1" applyBorder="1" applyProtection="1"/>
    <xf numFmtId="164" fontId="3" fillId="0" borderId="0" xfId="2" applyFont="1" applyAlignment="1" applyProtection="1">
      <alignment horizontal="center"/>
    </xf>
    <xf numFmtId="164" fontId="3" fillId="5" borderId="0" xfId="2" applyFont="1" applyFill="1" applyBorder="1" applyProtection="1"/>
    <xf numFmtId="0" fontId="10" fillId="5" borderId="13" xfId="0" applyFont="1" applyFill="1" applyBorder="1" applyAlignment="1" applyProtection="1">
      <alignment horizontal="center" vertical="top" wrapText="1"/>
    </xf>
    <xf numFmtId="37" fontId="5" fillId="5" borderId="0" xfId="1" applyNumberFormat="1" applyFont="1" applyFill="1" applyBorder="1" applyProtection="1"/>
    <xf numFmtId="0" fontId="19" fillId="10" borderId="0" xfId="0" applyFont="1" applyFill="1" applyBorder="1" applyAlignment="1" applyProtection="1">
      <alignment horizontal="left"/>
    </xf>
    <xf numFmtId="0" fontId="10" fillId="10" borderId="13" xfId="0" applyFont="1" applyFill="1" applyBorder="1" applyProtection="1"/>
    <xf numFmtId="0" fontId="10" fillId="7" borderId="13" xfId="0" applyFont="1" applyFill="1" applyBorder="1" applyProtection="1"/>
    <xf numFmtId="164" fontId="10" fillId="7" borderId="13" xfId="2" applyFont="1" applyFill="1" applyBorder="1" applyProtection="1"/>
    <xf numFmtId="167" fontId="3" fillId="7" borderId="0" xfId="0" applyNumberFormat="1" applyFont="1" applyFill="1" applyBorder="1" applyProtection="1"/>
    <xf numFmtId="0" fontId="19" fillId="7" borderId="38" xfId="0" applyFont="1" applyFill="1" applyBorder="1" applyProtection="1"/>
    <xf numFmtId="164" fontId="10" fillId="0" borderId="0" xfId="2" applyFont="1" applyBorder="1" applyProtection="1"/>
    <xf numFmtId="170" fontId="3" fillId="7" borderId="0" xfId="0" applyNumberFormat="1" applyFont="1" applyFill="1" applyBorder="1" applyProtection="1"/>
    <xf numFmtId="164" fontId="16" fillId="0" borderId="15" xfId="2" applyFont="1" applyBorder="1" applyAlignment="1" applyProtection="1"/>
    <xf numFmtId="167" fontId="3" fillId="7" borderId="25" xfId="0" applyNumberFormat="1" applyFont="1" applyFill="1" applyBorder="1" applyAlignment="1" applyProtection="1"/>
    <xf numFmtId="167" fontId="3" fillId="7" borderId="16" xfId="0" applyNumberFormat="1" applyFont="1" applyFill="1" applyBorder="1" applyAlignment="1" applyProtection="1"/>
    <xf numFmtId="37" fontId="3" fillId="7" borderId="33" xfId="0" applyNumberFormat="1" applyFont="1" applyFill="1" applyBorder="1" applyAlignment="1" applyProtection="1"/>
    <xf numFmtId="37" fontId="3" fillId="7" borderId="30" xfId="0" applyNumberFormat="1" applyFont="1" applyFill="1" applyBorder="1" applyAlignment="1" applyProtection="1"/>
    <xf numFmtId="168" fontId="3" fillId="10" borderId="25" xfId="0" applyNumberFormat="1" applyFont="1" applyFill="1" applyBorder="1" applyAlignment="1" applyProtection="1"/>
    <xf numFmtId="168" fontId="3" fillId="10" borderId="15" xfId="0" applyNumberFormat="1" applyFont="1" applyFill="1" applyBorder="1" applyAlignment="1" applyProtection="1"/>
    <xf numFmtId="168" fontId="3" fillId="10" borderId="16" xfId="0" applyNumberFormat="1" applyFont="1" applyFill="1" applyBorder="1" applyAlignment="1" applyProtection="1"/>
    <xf numFmtId="169" fontId="20" fillId="3" borderId="33" xfId="0" applyNumberFormat="1" applyFont="1" applyFill="1" applyBorder="1" applyAlignment="1" applyProtection="1">
      <protection locked="0"/>
    </xf>
    <xf numFmtId="169" fontId="21" fillId="3" borderId="41" xfId="0" applyNumberFormat="1" applyFont="1" applyFill="1" applyBorder="1" applyAlignment="1" applyProtection="1">
      <protection locked="0"/>
    </xf>
    <xf numFmtId="169" fontId="21" fillId="3" borderId="30" xfId="0" applyNumberFormat="1" applyFont="1" applyFill="1" applyBorder="1" applyAlignment="1" applyProtection="1">
      <protection locked="0"/>
    </xf>
    <xf numFmtId="4" fontId="20" fillId="3" borderId="33" xfId="0" applyNumberFormat="1" applyFont="1" applyFill="1" applyBorder="1" applyAlignment="1" applyProtection="1">
      <protection locked="0"/>
    </xf>
    <xf numFmtId="4" fontId="20" fillId="3" borderId="41" xfId="0" applyNumberFormat="1" applyFont="1" applyFill="1" applyBorder="1" applyAlignment="1" applyProtection="1">
      <protection locked="0"/>
    </xf>
    <xf numFmtId="4" fontId="20" fillId="3" borderId="30" xfId="0" applyNumberFormat="1" applyFont="1" applyFill="1" applyBorder="1" applyAlignment="1" applyProtection="1">
      <protection locked="0"/>
    </xf>
    <xf numFmtId="0" fontId="5" fillId="10" borderId="5" xfId="0" applyFont="1" applyFill="1" applyBorder="1" applyAlignment="1" applyProtection="1">
      <alignment horizontal="center" wrapText="1"/>
    </xf>
    <xf numFmtId="0" fontId="22" fillId="0" borderId="0" xfId="0" applyFont="1" applyAlignment="1" applyProtection="1">
      <alignment horizontal="center" wrapText="1"/>
    </xf>
    <xf numFmtId="0" fontId="22" fillId="0" borderId="11" xfId="0" applyFont="1" applyBorder="1" applyAlignment="1" applyProtection="1">
      <alignment horizontal="center" wrapText="1"/>
    </xf>
    <xf numFmtId="0" fontId="5" fillId="7" borderId="5" xfId="0" applyFont="1" applyFill="1" applyBorder="1" applyAlignment="1" applyProtection="1">
      <alignment horizontal="center" wrapText="1"/>
    </xf>
    <xf numFmtId="0" fontId="6" fillId="0" borderId="0" xfId="0" applyFont="1" applyAlignment="1" applyProtection="1">
      <alignment wrapText="1"/>
    </xf>
    <xf numFmtId="0" fontId="6" fillId="0" borderId="11" xfId="0" applyFont="1" applyBorder="1" applyAlignment="1" applyProtection="1">
      <alignment wrapText="1"/>
    </xf>
    <xf numFmtId="0" fontId="3" fillId="7" borderId="0" xfId="0" applyFont="1" applyFill="1" applyBorder="1" applyAlignment="1" applyProtection="1">
      <alignment wrapText="1"/>
      <protection locked="0"/>
    </xf>
    <xf numFmtId="0" fontId="4" fillId="0" borderId="0" xfId="0" applyFont="1" applyAlignment="1" applyProtection="1">
      <alignment wrapText="1"/>
      <protection locked="0"/>
    </xf>
    <xf numFmtId="0" fontId="19" fillId="7" borderId="4" xfId="0" applyFont="1" applyFill="1" applyBorder="1" applyAlignment="1" applyProtection="1">
      <alignment wrapText="1"/>
    </xf>
    <xf numFmtId="0" fontId="19" fillId="7" borderId="5" xfId="0" applyFont="1" applyFill="1" applyBorder="1" applyAlignment="1" applyProtection="1">
      <alignment wrapText="1"/>
    </xf>
    <xf numFmtId="0" fontId="19" fillId="7" borderId="7" xfId="0" applyFont="1" applyFill="1" applyBorder="1" applyAlignment="1" applyProtection="1">
      <alignment wrapText="1"/>
    </xf>
    <xf numFmtId="0" fontId="19" fillId="7" borderId="19" xfId="0" applyFont="1" applyFill="1" applyBorder="1" applyAlignment="1" applyProtection="1">
      <alignment wrapText="1"/>
    </xf>
    <xf numFmtId="0" fontId="19" fillId="7" borderId="0" xfId="0" applyFont="1" applyFill="1" applyBorder="1" applyAlignment="1" applyProtection="1">
      <alignment wrapText="1"/>
    </xf>
    <xf numFmtId="0" fontId="19" fillId="7" borderId="13" xfId="0" applyFont="1" applyFill="1" applyBorder="1" applyAlignment="1" applyProtection="1">
      <alignment wrapText="1"/>
    </xf>
    <xf numFmtId="164" fontId="5" fillId="0" borderId="14" xfId="2" applyFont="1" applyBorder="1" applyAlignment="1" applyProtection="1">
      <alignment horizontal="left"/>
    </xf>
    <xf numFmtId="164" fontId="5" fillId="0" borderId="15" xfId="2" applyFont="1" applyBorder="1" applyAlignment="1" applyProtection="1">
      <alignment horizontal="left"/>
    </xf>
    <xf numFmtId="164" fontId="5" fillId="0" borderId="16" xfId="2" applyFont="1" applyBorder="1" applyAlignment="1" applyProtection="1">
      <alignment horizontal="left"/>
    </xf>
    <xf numFmtId="164" fontId="5" fillId="5" borderId="10" xfId="2" applyFont="1" applyFill="1" applyBorder="1" applyAlignment="1" applyProtection="1">
      <protection locked="0"/>
    </xf>
    <xf numFmtId="0" fontId="6" fillId="5" borderId="11" xfId="0" applyFont="1" applyFill="1" applyBorder="1" applyAlignment="1" applyProtection="1">
      <protection locked="0"/>
    </xf>
    <xf numFmtId="164" fontId="16" fillId="0" borderId="17" xfId="2" applyFont="1" applyBorder="1" applyAlignment="1" applyProtection="1">
      <alignment horizontal="left"/>
    </xf>
    <xf numFmtId="0" fontId="17" fillId="0" borderId="17" xfId="0" applyFont="1" applyBorder="1" applyAlignment="1" applyProtection="1"/>
    <xf numFmtId="165" fontId="8" fillId="3" borderId="17" xfId="2" applyNumberFormat="1" applyFont="1" applyFill="1" applyBorder="1" applyAlignment="1" applyProtection="1">
      <alignment horizontal="center"/>
      <protection locked="0"/>
    </xf>
    <xf numFmtId="164" fontId="16" fillId="0" borderId="6" xfId="2" applyFont="1" applyBorder="1" applyAlignment="1" applyProtection="1">
      <alignment horizontal="left"/>
    </xf>
    <xf numFmtId="0" fontId="17" fillId="0" borderId="5" xfId="0" applyFont="1" applyBorder="1" applyAlignment="1" applyProtection="1"/>
    <xf numFmtId="0" fontId="17" fillId="0" borderId="7" xfId="0" applyFont="1" applyBorder="1" applyAlignment="1" applyProtection="1"/>
    <xf numFmtId="0" fontId="3" fillId="10" borderId="33" xfId="0" applyFont="1" applyFill="1" applyBorder="1" applyAlignment="1" applyProtection="1">
      <alignment horizontal="center"/>
    </xf>
    <xf numFmtId="0" fontId="3" fillId="10" borderId="41" xfId="0" applyFont="1" applyFill="1" applyBorder="1" applyAlignment="1" applyProtection="1">
      <alignment horizontal="center"/>
    </xf>
    <xf numFmtId="0" fontId="3" fillId="10" borderId="30" xfId="0" applyFont="1" applyFill="1" applyBorder="1" applyAlignment="1" applyProtection="1">
      <alignment horizontal="center"/>
    </xf>
    <xf numFmtId="0" fontId="15" fillId="10" borderId="6" xfId="0" applyFont="1" applyFill="1" applyBorder="1" applyAlignment="1" applyProtection="1">
      <alignment horizontal="center"/>
    </xf>
    <xf numFmtId="0" fontId="15" fillId="10" borderId="5" xfId="0" applyFont="1" applyFill="1" applyBorder="1" applyAlignment="1" applyProtection="1">
      <alignment horizontal="center"/>
    </xf>
    <xf numFmtId="0" fontId="15" fillId="10" borderId="7" xfId="0" applyFont="1" applyFill="1" applyBorder="1" applyAlignment="1" applyProtection="1">
      <alignment horizontal="center"/>
    </xf>
    <xf numFmtId="0" fontId="15" fillId="10" borderId="12" xfId="0" applyFont="1" applyFill="1" applyBorder="1" applyAlignment="1" applyProtection="1">
      <alignment horizontal="center"/>
    </xf>
    <xf numFmtId="0" fontId="15" fillId="10" borderId="0" xfId="0" applyFont="1" applyFill="1" applyBorder="1" applyAlignment="1" applyProtection="1">
      <alignment horizontal="center"/>
    </xf>
    <xf numFmtId="0" fontId="15" fillId="10" borderId="13" xfId="0" applyFont="1" applyFill="1" applyBorder="1" applyAlignment="1" applyProtection="1">
      <alignment horizontal="center"/>
    </xf>
    <xf numFmtId="164" fontId="18" fillId="0" borderId="48" xfId="2" applyFont="1" applyBorder="1" applyAlignment="1" applyProtection="1"/>
    <xf numFmtId="164" fontId="18" fillId="0" borderId="46" xfId="2" applyFont="1" applyBorder="1" applyAlignment="1" applyProtection="1"/>
    <xf numFmtId="0" fontId="18" fillId="0" borderId="46" xfId="0" applyFont="1" applyBorder="1" applyAlignment="1" applyProtection="1"/>
    <xf numFmtId="164" fontId="16" fillId="0" borderId="25" xfId="2" applyFont="1" applyBorder="1" applyAlignment="1" applyProtection="1">
      <alignment horizontal="left"/>
    </xf>
    <xf numFmtId="164" fontId="16" fillId="0" borderId="15" xfId="2" applyFont="1" applyBorder="1" applyAlignment="1" applyProtection="1">
      <alignment horizontal="left"/>
    </xf>
    <xf numFmtId="164" fontId="16" fillId="0" borderId="16" xfId="2" applyFont="1" applyBorder="1" applyAlignment="1" applyProtection="1">
      <alignment horizontal="left"/>
    </xf>
    <xf numFmtId="164" fontId="16" fillId="0" borderId="14" xfId="2" applyFont="1" applyBorder="1" applyAlignment="1" applyProtection="1">
      <alignment horizontal="left"/>
    </xf>
    <xf numFmtId="164" fontId="5" fillId="5" borderId="12" xfId="2" applyFont="1" applyFill="1" applyBorder="1" applyAlignment="1" applyProtection="1">
      <protection locked="0"/>
    </xf>
    <xf numFmtId="0" fontId="6" fillId="5" borderId="0" xfId="0" applyFont="1" applyFill="1" applyBorder="1" applyAlignment="1" applyProtection="1">
      <protection locked="0"/>
    </xf>
    <xf numFmtId="164" fontId="3" fillId="2" borderId="33" xfId="2" applyFont="1" applyFill="1" applyBorder="1" applyAlignment="1" applyProtection="1">
      <alignment horizontal="center"/>
    </xf>
    <xf numFmtId="164" fontId="3" fillId="2" borderId="41" xfId="2" applyFont="1" applyFill="1" applyBorder="1" applyAlignment="1" applyProtection="1">
      <alignment horizontal="center"/>
    </xf>
    <xf numFmtId="164" fontId="3" fillId="2" borderId="30" xfId="2" applyFont="1" applyFill="1" applyBorder="1" applyAlignment="1" applyProtection="1">
      <alignment horizontal="center"/>
    </xf>
    <xf numFmtId="164" fontId="5" fillId="0" borderId="8" xfId="2" applyFont="1" applyBorder="1" applyAlignment="1" applyProtection="1">
      <alignment horizontal="left"/>
    </xf>
    <xf numFmtId="164" fontId="5" fillId="0" borderId="11" xfId="2" applyFont="1" applyBorder="1" applyAlignment="1" applyProtection="1">
      <alignment horizontal="left"/>
    </xf>
    <xf numFmtId="164" fontId="5" fillId="0" borderId="9" xfId="2" applyFont="1" applyBorder="1" applyAlignment="1" applyProtection="1">
      <alignment horizontal="left"/>
    </xf>
    <xf numFmtId="168" fontId="5" fillId="0" borderId="17" xfId="2" applyNumberFormat="1" applyFont="1" applyFill="1" applyBorder="1" applyAlignment="1" applyProtection="1"/>
    <xf numFmtId="168" fontId="6" fillId="0" borderId="17" xfId="0" applyNumberFormat="1" applyFont="1" applyFill="1" applyBorder="1" applyAlignment="1" applyProtection="1"/>
    <xf numFmtId="165" fontId="5" fillId="0" borderId="25" xfId="2" applyNumberFormat="1" applyFont="1" applyBorder="1" applyAlignment="1" applyProtection="1"/>
    <xf numFmtId="0" fontId="6" fillId="0" borderId="15" xfId="0" applyFont="1" applyBorder="1" applyAlignment="1" applyProtection="1"/>
    <xf numFmtId="0" fontId="6" fillId="0" borderId="16" xfId="0" applyFont="1" applyBorder="1" applyAlignment="1" applyProtection="1"/>
    <xf numFmtId="164" fontId="5" fillId="0" borderId="42" xfId="2" applyFont="1" applyFill="1" applyBorder="1" applyAlignment="1" applyProtection="1">
      <alignment horizontal="left"/>
    </xf>
    <xf numFmtId="164" fontId="5" fillId="0" borderId="17" xfId="2" applyFont="1" applyFill="1" applyBorder="1" applyAlignment="1" applyProtection="1">
      <alignment horizontal="left"/>
    </xf>
    <xf numFmtId="164" fontId="5" fillId="0" borderId="20" xfId="2" applyFont="1" applyFill="1" applyBorder="1" applyAlignment="1" applyProtection="1">
      <alignment horizontal="left"/>
    </xf>
    <xf numFmtId="165" fontId="5" fillId="0" borderId="17" xfId="2" applyNumberFormat="1" applyFont="1" applyBorder="1" applyProtection="1"/>
    <xf numFmtId="165" fontId="5" fillId="0" borderId="15" xfId="2" applyNumberFormat="1" applyFont="1" applyBorder="1" applyAlignment="1" applyProtection="1"/>
    <xf numFmtId="165" fontId="5" fillId="0" borderId="16" xfId="2" applyNumberFormat="1" applyFont="1" applyBorder="1" applyAlignment="1" applyProtection="1"/>
    <xf numFmtId="164" fontId="5" fillId="0" borderId="14" xfId="2" applyFont="1" applyFill="1" applyBorder="1" applyAlignment="1" applyProtection="1">
      <alignment wrapText="1"/>
      <protection locked="0"/>
    </xf>
    <xf numFmtId="164" fontId="5" fillId="0" borderId="15" xfId="2" applyFont="1" applyFill="1" applyBorder="1" applyAlignment="1" applyProtection="1">
      <alignment wrapText="1"/>
      <protection locked="0"/>
    </xf>
    <xf numFmtId="164" fontId="5" fillId="0" borderId="44" xfId="2" applyFont="1" applyFill="1" applyBorder="1" applyAlignment="1" applyProtection="1">
      <alignment wrapText="1"/>
      <protection locked="0"/>
    </xf>
    <xf numFmtId="165" fontId="5" fillId="0" borderId="14" xfId="2" applyNumberFormat="1" applyFont="1" applyBorder="1" applyAlignment="1" applyProtection="1"/>
    <xf numFmtId="164" fontId="5" fillId="0" borderId="42" xfId="2" applyFont="1" applyFill="1" applyBorder="1" applyAlignment="1" applyProtection="1">
      <alignment horizontal="left"/>
      <protection locked="0"/>
    </xf>
    <xf numFmtId="164" fontId="5" fillId="0" borderId="17" xfId="2" applyFont="1" applyFill="1" applyBorder="1" applyAlignment="1" applyProtection="1">
      <alignment horizontal="left"/>
      <protection locked="0"/>
    </xf>
    <xf numFmtId="164" fontId="5" fillId="0" borderId="25" xfId="2" applyFont="1" applyFill="1" applyBorder="1" applyAlignment="1" applyProtection="1">
      <alignment horizontal="left"/>
      <protection locked="0"/>
    </xf>
    <xf numFmtId="165" fontId="5" fillId="9" borderId="0" xfId="2" applyNumberFormat="1" applyFont="1" applyFill="1" applyBorder="1" applyProtection="1">
      <protection locked="0"/>
    </xf>
    <xf numFmtId="0" fontId="3" fillId="8" borderId="17" xfId="0" applyFont="1" applyFill="1" applyBorder="1" applyAlignment="1" applyProtection="1">
      <alignment horizontal="center"/>
    </xf>
    <xf numFmtId="164" fontId="5" fillId="0" borderId="17" xfId="2"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165" fontId="5" fillId="0" borderId="18" xfId="2" applyNumberFormat="1" applyFont="1" applyBorder="1" applyAlignment="1" applyProtection="1">
      <alignment horizontal="center" vertical="center" wrapText="1"/>
    </xf>
    <xf numFmtId="165" fontId="5" fillId="0" borderId="25" xfId="2" applyNumberFormat="1" applyFont="1" applyBorder="1" applyProtection="1"/>
    <xf numFmtId="165" fontId="5" fillId="0" borderId="16" xfId="2" applyNumberFormat="1" applyFont="1" applyBorder="1" applyProtection="1"/>
    <xf numFmtId="165" fontId="5" fillId="0" borderId="10" xfId="2" applyNumberFormat="1" applyFont="1" applyBorder="1" applyAlignment="1" applyProtection="1"/>
    <xf numFmtId="165" fontId="5" fillId="0" borderId="11" xfId="2" applyNumberFormat="1" applyFont="1" applyBorder="1" applyAlignment="1" applyProtection="1"/>
    <xf numFmtId="165" fontId="5" fillId="0" borderId="9" xfId="2" applyNumberFormat="1" applyFont="1" applyBorder="1" applyAlignment="1" applyProtection="1"/>
    <xf numFmtId="1" fontId="7" fillId="0" borderId="33" xfId="0" applyNumberFormat="1" applyFont="1" applyFill="1" applyBorder="1" applyAlignment="1" applyProtection="1">
      <alignment horizontal="center"/>
    </xf>
    <xf numFmtId="1" fontId="7" fillId="0" borderId="30" xfId="0" applyNumberFormat="1" applyFont="1" applyFill="1" applyBorder="1" applyAlignment="1" applyProtection="1">
      <alignment horizontal="center"/>
    </xf>
    <xf numFmtId="1" fontId="7" fillId="0" borderId="41" xfId="0" applyNumberFormat="1" applyFont="1" applyFill="1" applyBorder="1" applyAlignment="1" applyProtection="1">
      <alignment horizontal="center"/>
    </xf>
    <xf numFmtId="164" fontId="5" fillId="0" borderId="14" xfId="2" applyFont="1" applyFill="1" applyBorder="1" applyAlignment="1" applyProtection="1">
      <alignment horizontal="left"/>
    </xf>
    <xf numFmtId="164" fontId="5" fillId="0" borderId="15" xfId="2" applyFont="1" applyFill="1" applyBorder="1" applyAlignment="1" applyProtection="1">
      <alignment horizontal="left"/>
    </xf>
    <xf numFmtId="164" fontId="5" fillId="0" borderId="44" xfId="2" applyFont="1" applyFill="1" applyBorder="1" applyAlignment="1" applyProtection="1">
      <alignment horizontal="left"/>
    </xf>
    <xf numFmtId="164" fontId="3" fillId="8" borderId="17" xfId="2" applyFont="1" applyFill="1" applyBorder="1" applyAlignment="1" applyProtection="1">
      <alignment horizontal="center"/>
    </xf>
    <xf numFmtId="164" fontId="3" fillId="0" borderId="12" xfId="2" applyFont="1" applyBorder="1" applyAlignment="1" applyProtection="1">
      <alignment horizontal="center"/>
    </xf>
    <xf numFmtId="0" fontId="4" fillId="0" borderId="0" xfId="0" applyFont="1" applyBorder="1" applyAlignment="1" applyProtection="1">
      <alignment horizontal="center"/>
    </xf>
    <xf numFmtId="0" fontId="4" fillId="0" borderId="13" xfId="0" applyFont="1" applyBorder="1" applyAlignment="1" applyProtection="1">
      <alignment horizontal="center"/>
    </xf>
    <xf numFmtId="5" fontId="7" fillId="3" borderId="17" xfId="2" applyNumberFormat="1" applyFont="1" applyFill="1" applyBorder="1" applyAlignment="1" applyProtection="1">
      <alignment horizontal="center"/>
      <protection locked="0"/>
    </xf>
    <xf numFmtId="167" fontId="5" fillId="7" borderId="33" xfId="2" applyNumberFormat="1" applyFont="1" applyFill="1" applyBorder="1" applyAlignment="1" applyProtection="1">
      <alignment horizontal="right"/>
    </xf>
    <xf numFmtId="167" fontId="5" fillId="7" borderId="30" xfId="2" applyNumberFormat="1" applyFont="1" applyFill="1" applyBorder="1" applyAlignment="1" applyProtection="1">
      <alignment horizontal="right"/>
    </xf>
    <xf numFmtId="164" fontId="5" fillId="0" borderId="35" xfId="2" applyFont="1" applyBorder="1" applyAlignment="1" applyProtection="1">
      <alignment horizontal="left" wrapText="1"/>
    </xf>
    <xf numFmtId="0" fontId="15" fillId="0" borderId="36" xfId="0" applyFont="1" applyBorder="1" applyAlignment="1" applyProtection="1"/>
    <xf numFmtId="0" fontId="15" fillId="0" borderId="38" xfId="0" applyFont="1" applyBorder="1" applyAlignment="1" applyProtection="1"/>
    <xf numFmtId="0" fontId="15" fillId="0" borderId="39" xfId="0" applyFont="1" applyBorder="1" applyAlignment="1" applyProtection="1"/>
    <xf numFmtId="5" fontId="5" fillId="0" borderId="37" xfId="2" applyNumberFormat="1" applyFont="1" applyBorder="1" applyAlignment="1" applyProtection="1">
      <alignment horizontal="right"/>
    </xf>
    <xf numFmtId="0" fontId="15" fillId="0" borderId="34" xfId="0" applyFont="1" applyBorder="1" applyAlignment="1" applyProtection="1">
      <alignment horizontal="right"/>
    </xf>
    <xf numFmtId="164" fontId="15" fillId="5" borderId="12" xfId="2" applyFont="1" applyFill="1" applyBorder="1" applyAlignment="1" applyProtection="1">
      <protection locked="0"/>
    </xf>
    <xf numFmtId="164" fontId="15" fillId="5" borderId="26" xfId="2" applyFont="1" applyFill="1" applyBorder="1" applyAlignment="1" applyProtection="1">
      <protection locked="0"/>
    </xf>
    <xf numFmtId="164" fontId="3" fillId="8" borderId="33" xfId="2" applyFont="1" applyFill="1" applyBorder="1" applyAlignment="1" applyProtection="1">
      <alignment horizontal="center"/>
    </xf>
    <xf numFmtId="164" fontId="3" fillId="8" borderId="41" xfId="2" applyFont="1" applyFill="1" applyBorder="1" applyAlignment="1" applyProtection="1">
      <alignment horizontal="center"/>
    </xf>
    <xf numFmtId="164" fontId="3" fillId="8" borderId="30" xfId="2" applyFont="1" applyFill="1" applyBorder="1" applyAlignment="1" applyProtection="1">
      <alignment horizontal="center"/>
    </xf>
    <xf numFmtId="164" fontId="5" fillId="0" borderId="40" xfId="2" applyFont="1" applyBorder="1" applyAlignment="1" applyProtection="1">
      <alignment horizontal="center" vertical="center" wrapText="1"/>
    </xf>
    <xf numFmtId="164" fontId="5" fillId="0" borderId="17" xfId="2" applyFont="1" applyBorder="1" applyAlignment="1" applyProtection="1">
      <alignment horizontal="left"/>
    </xf>
    <xf numFmtId="0" fontId="6" fillId="0" borderId="17" xfId="0" applyFont="1" applyBorder="1" applyAlignment="1" applyProtection="1">
      <alignment horizontal="left"/>
    </xf>
    <xf numFmtId="0" fontId="6" fillId="0" borderId="18" xfId="0" applyFont="1" applyBorder="1" applyAlignment="1" applyProtection="1">
      <alignment horizontal="left"/>
    </xf>
    <xf numFmtId="164" fontId="3" fillId="2" borderId="1" xfId="2" applyFont="1" applyFill="1" applyBorder="1" applyAlignment="1" applyProtection="1">
      <alignment horizontal="center"/>
    </xf>
    <xf numFmtId="164" fontId="3" fillId="2" borderId="2" xfId="2" applyFont="1" applyFill="1" applyBorder="1" applyAlignment="1" applyProtection="1">
      <alignment horizontal="center"/>
    </xf>
    <xf numFmtId="164" fontId="3" fillId="2" borderId="3" xfId="2" applyFont="1" applyFill="1" applyBorder="1" applyAlignment="1" applyProtection="1">
      <alignment horizontal="center"/>
    </xf>
    <xf numFmtId="164" fontId="5" fillId="0" borderId="6" xfId="2" applyFont="1" applyBorder="1" applyAlignment="1" applyProtection="1">
      <alignment horizontal="left"/>
    </xf>
    <xf numFmtId="0" fontId="6" fillId="0" borderId="5" xfId="0" applyFont="1" applyBorder="1" applyAlignment="1" applyProtection="1">
      <alignment horizontal="left"/>
    </xf>
    <xf numFmtId="0" fontId="6" fillId="0" borderId="7" xfId="0" applyFont="1" applyBorder="1" applyAlignment="1" applyProtection="1">
      <alignment horizontal="left"/>
    </xf>
    <xf numFmtId="49" fontId="7" fillId="3" borderId="17" xfId="2" applyNumberFormat="1" applyFont="1" applyFill="1" applyBorder="1" applyAlignment="1" applyProtection="1">
      <alignment horizontal="center"/>
      <protection locked="0"/>
    </xf>
    <xf numFmtId="164" fontId="5" fillId="0" borderId="4" xfId="2" applyFont="1" applyBorder="1" applyAlignment="1" applyProtection="1">
      <alignment horizontal="left"/>
    </xf>
    <xf numFmtId="164" fontId="5" fillId="0" borderId="23" xfId="2" applyFont="1" applyBorder="1" applyAlignment="1" applyProtection="1">
      <alignment horizontal="left"/>
    </xf>
    <xf numFmtId="164" fontId="5" fillId="0" borderId="5" xfId="2" applyFont="1" applyBorder="1" applyAlignment="1" applyProtection="1">
      <alignment horizontal="left"/>
    </xf>
    <xf numFmtId="5" fontId="9" fillId="3" borderId="14" xfId="2" applyNumberFormat="1" applyFont="1" applyFill="1" applyBorder="1" applyAlignment="1" applyProtection="1">
      <alignment horizontal="center"/>
      <protection locked="0"/>
    </xf>
    <xf numFmtId="5" fontId="9" fillId="3" borderId="15" xfId="2" applyNumberFormat="1" applyFont="1" applyFill="1" applyBorder="1" applyAlignment="1" applyProtection="1">
      <alignment horizontal="center"/>
      <protection locked="0"/>
    </xf>
    <xf numFmtId="5" fontId="9" fillId="3" borderId="16" xfId="2" applyNumberFormat="1" applyFont="1" applyFill="1" applyBorder="1" applyAlignment="1" applyProtection="1">
      <alignment horizontal="center"/>
      <protection locked="0"/>
    </xf>
    <xf numFmtId="3" fontId="9" fillId="3" borderId="17" xfId="2" applyNumberFormat="1" applyFont="1" applyFill="1" applyBorder="1" applyAlignment="1" applyProtection="1">
      <alignment horizontal="center"/>
      <protection locked="0"/>
    </xf>
    <xf numFmtId="3" fontId="9" fillId="3" borderId="18" xfId="2" applyNumberFormat="1" applyFont="1" applyFill="1" applyBorder="1" applyAlignment="1" applyProtection="1">
      <alignment horizontal="center"/>
      <protection locked="0"/>
    </xf>
    <xf numFmtId="164" fontId="3" fillId="2" borderId="1" xfId="2" applyFont="1" applyFill="1" applyBorder="1" applyAlignment="1" applyProtection="1">
      <alignment horizontal="center"/>
      <protection locked="0"/>
    </xf>
    <xf numFmtId="164" fontId="3" fillId="2" borderId="2" xfId="2" applyFont="1" applyFill="1" applyBorder="1" applyAlignment="1" applyProtection="1">
      <alignment horizontal="center"/>
      <protection locked="0"/>
    </xf>
    <xf numFmtId="164" fontId="3" fillId="2" borderId="3" xfId="2" applyFont="1" applyFill="1" applyBorder="1" applyAlignment="1" applyProtection="1">
      <alignment horizontal="center"/>
      <protection locked="0"/>
    </xf>
    <xf numFmtId="164" fontId="5" fillId="0" borderId="17" xfId="2" applyFont="1" applyFill="1" applyBorder="1" applyAlignment="1" applyProtection="1">
      <alignment horizontal="center" vertical="center" wrapText="1"/>
    </xf>
    <xf numFmtId="164" fontId="5" fillId="0" borderId="20" xfId="2" applyFont="1" applyBorder="1" applyAlignment="1" applyProtection="1">
      <alignment horizontal="center" vertical="center"/>
    </xf>
    <xf numFmtId="164" fontId="5" fillId="0" borderId="24" xfId="2" applyFont="1" applyBorder="1" applyAlignment="1" applyProtection="1">
      <alignment horizontal="center" vertical="center"/>
    </xf>
    <xf numFmtId="164" fontId="5" fillId="0" borderId="27" xfId="2" applyFont="1" applyBorder="1" applyAlignment="1" applyProtection="1">
      <alignment horizontal="center" vertical="center"/>
    </xf>
    <xf numFmtId="164" fontId="5" fillId="6" borderId="6" xfId="2" applyFont="1" applyFill="1" applyBorder="1" applyAlignment="1" applyProtection="1">
      <protection locked="0"/>
    </xf>
    <xf numFmtId="164" fontId="5" fillId="6" borderId="23" xfId="2" applyFont="1" applyFill="1" applyBorder="1" applyAlignment="1" applyProtection="1">
      <protection locked="0"/>
    </xf>
    <xf numFmtId="164" fontId="5" fillId="6" borderId="12" xfId="2" applyFont="1" applyFill="1" applyBorder="1" applyAlignment="1" applyProtection="1">
      <protection locked="0"/>
    </xf>
    <xf numFmtId="164" fontId="5" fillId="6" borderId="26" xfId="2" applyFont="1" applyFill="1" applyBorder="1" applyAlignment="1" applyProtection="1">
      <protection locked="0"/>
    </xf>
    <xf numFmtId="164" fontId="5" fillId="6" borderId="11" xfId="2" applyFont="1" applyFill="1" applyBorder="1" applyAlignment="1" applyProtection="1">
      <protection locked="0"/>
    </xf>
    <xf numFmtId="164" fontId="5" fillId="6" borderId="9" xfId="2" applyFont="1" applyFill="1" applyBorder="1" applyAlignment="1" applyProtection="1">
      <protection locked="0"/>
    </xf>
    <xf numFmtId="164" fontId="11" fillId="7" borderId="0" xfId="2"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5" fillId="0" borderId="32" xfId="2" applyNumberFormat="1" applyFont="1" applyBorder="1" applyAlignment="1" applyProtection="1">
      <alignment horizontal="center" vertical="center" wrapText="1"/>
    </xf>
    <xf numFmtId="164" fontId="5" fillId="0" borderId="33" xfId="2" applyFont="1" applyBorder="1" applyAlignment="1" applyProtection="1">
      <alignment horizontal="left"/>
    </xf>
    <xf numFmtId="164" fontId="5" fillId="0" borderId="30" xfId="2" applyFont="1" applyBorder="1" applyAlignment="1" applyProtection="1">
      <alignment horizontal="left"/>
    </xf>
    <xf numFmtId="5" fontId="5" fillId="0" borderId="33" xfId="2" applyNumberFormat="1" applyFont="1" applyBorder="1" applyAlignment="1" applyProtection="1">
      <alignment horizontal="right"/>
    </xf>
    <xf numFmtId="5" fontId="5" fillId="0" borderId="30" xfId="2" applyNumberFormat="1" applyFont="1" applyBorder="1" applyAlignment="1" applyProtection="1">
      <alignment horizontal="right"/>
    </xf>
    <xf numFmtId="37" fontId="5" fillId="5" borderId="0" xfId="2" applyNumberFormat="1" applyFont="1" applyFill="1" applyBorder="1" applyAlignment="1" applyProtection="1">
      <protection locked="0"/>
    </xf>
    <xf numFmtId="37" fontId="5" fillId="5" borderId="26" xfId="2" applyNumberFormat="1" applyFont="1" applyFill="1" applyBorder="1" applyAlignment="1" applyProtection="1">
      <protection locked="0"/>
    </xf>
    <xf numFmtId="37" fontId="5" fillId="5" borderId="12" xfId="2" applyNumberFormat="1" applyFont="1" applyFill="1" applyBorder="1" applyAlignment="1" applyProtection="1">
      <protection locked="0"/>
    </xf>
    <xf numFmtId="37" fontId="5" fillId="5" borderId="10" xfId="2" applyNumberFormat="1" applyFont="1" applyFill="1" applyBorder="1" applyAlignment="1" applyProtection="1">
      <protection locked="0"/>
    </xf>
    <xf numFmtId="37" fontId="5" fillId="5" borderId="9" xfId="2" applyNumberFormat="1" applyFont="1" applyFill="1" applyBorder="1" applyAlignment="1" applyProtection="1">
      <protection locked="0"/>
    </xf>
    <xf numFmtId="0" fontId="6" fillId="0" borderId="36" xfId="0" applyFont="1" applyBorder="1" applyAlignment="1" applyProtection="1">
      <alignment wrapText="1"/>
    </xf>
    <xf numFmtId="0" fontId="6" fillId="0" borderId="38" xfId="0" applyFont="1" applyBorder="1" applyAlignment="1" applyProtection="1"/>
    <xf numFmtId="0" fontId="6" fillId="0" borderId="39" xfId="0" applyFont="1" applyBorder="1" applyAlignment="1" applyProtection="1"/>
    <xf numFmtId="0" fontId="6" fillId="0" borderId="34" xfId="0" applyFont="1" applyBorder="1" applyAlignment="1" applyProtection="1"/>
    <xf numFmtId="165" fontId="8" fillId="3" borderId="25" xfId="2" applyNumberFormat="1" applyFont="1" applyFill="1" applyBorder="1" applyAlignment="1" applyProtection="1">
      <alignment horizontal="center"/>
      <protection locked="0"/>
    </xf>
    <xf numFmtId="165" fontId="8" fillId="3" borderId="15" xfId="2" applyNumberFormat="1" applyFont="1" applyFill="1" applyBorder="1" applyAlignment="1" applyProtection="1">
      <alignment horizontal="center"/>
      <protection locked="0"/>
    </xf>
    <xf numFmtId="165" fontId="8" fillId="3" borderId="16" xfId="2" applyNumberFormat="1" applyFont="1" applyFill="1" applyBorder="1" applyAlignment="1" applyProtection="1">
      <alignment horizontal="center"/>
      <protection locked="0"/>
    </xf>
    <xf numFmtId="164" fontId="5" fillId="0" borderId="25" xfId="2" applyFont="1" applyFill="1" applyBorder="1" applyAlignment="1" applyProtection="1">
      <alignment horizontal="left"/>
    </xf>
    <xf numFmtId="164" fontId="5" fillId="0" borderId="14" xfId="2" applyFont="1" applyFill="1" applyBorder="1" applyAlignment="1" applyProtection="1">
      <alignment wrapText="1"/>
    </xf>
    <xf numFmtId="164" fontId="5" fillId="0" borderId="15" xfId="2" applyFont="1" applyFill="1" applyBorder="1" applyAlignment="1" applyProtection="1">
      <alignment wrapText="1"/>
    </xf>
    <xf numFmtId="164" fontId="5" fillId="0" borderId="44" xfId="2" applyFont="1" applyFill="1" applyBorder="1" applyAlignment="1" applyProtection="1">
      <alignment wrapText="1"/>
    </xf>
    <xf numFmtId="164" fontId="3" fillId="8" borderId="33" xfId="2" applyFont="1" applyFill="1" applyBorder="1" applyAlignment="1" applyProtection="1">
      <alignment horizontal="center"/>
      <protection locked="0"/>
    </xf>
    <xf numFmtId="164" fontId="3" fillId="8" borderId="41" xfId="2" applyFont="1" applyFill="1" applyBorder="1" applyAlignment="1" applyProtection="1">
      <alignment horizontal="center"/>
      <protection locked="0"/>
    </xf>
    <xf numFmtId="164" fontId="3" fillId="8" borderId="30" xfId="2" applyFont="1" applyFill="1" applyBorder="1" applyAlignment="1" applyProtection="1">
      <alignment horizontal="center"/>
      <protection locked="0"/>
    </xf>
    <xf numFmtId="5" fontId="9" fillId="3" borderId="17" xfId="2" applyNumberFormat="1" applyFont="1" applyFill="1" applyBorder="1" applyAlignment="1" applyProtection="1">
      <alignment horizontal="center"/>
      <protection locked="0"/>
    </xf>
    <xf numFmtId="164" fontId="5" fillId="0" borderId="25" xfId="2" applyFont="1" applyBorder="1" applyAlignment="1" applyProtection="1">
      <alignment horizontal="left"/>
    </xf>
    <xf numFmtId="0" fontId="5" fillId="7" borderId="5" xfId="0" applyFont="1" applyFill="1" applyBorder="1" applyAlignment="1" applyProtection="1">
      <alignment horizontal="center" vertical="top" wrapText="1"/>
    </xf>
    <xf numFmtId="0" fontId="6" fillId="0" borderId="0" xfId="0" applyFont="1" applyAlignment="1" applyProtection="1">
      <alignment vertical="top" wrapText="1"/>
    </xf>
    <xf numFmtId="0" fontId="6" fillId="0" borderId="11" xfId="0" applyFont="1" applyBorder="1" applyAlignment="1" applyProtection="1">
      <alignment vertical="top" wrapText="1"/>
    </xf>
    <xf numFmtId="1" fontId="8" fillId="3" borderId="41" xfId="0" applyNumberFormat="1" applyFont="1" applyFill="1" applyBorder="1" applyAlignment="1" applyProtection="1">
      <alignment horizontal="center"/>
      <protection locked="0"/>
    </xf>
    <xf numFmtId="1" fontId="8" fillId="3" borderId="30" xfId="0" applyNumberFormat="1" applyFont="1" applyFill="1" applyBorder="1" applyAlignment="1" applyProtection="1">
      <alignment horizontal="center"/>
      <protection locked="0"/>
    </xf>
    <xf numFmtId="1" fontId="8" fillId="3" borderId="17" xfId="0" applyNumberFormat="1" applyFont="1" applyFill="1" applyBorder="1" applyAlignment="1" applyProtection="1">
      <alignment horizontal="center"/>
      <protection locked="0"/>
    </xf>
    <xf numFmtId="164" fontId="16" fillId="0" borderId="5" xfId="2" applyFont="1" applyBorder="1" applyAlignment="1" applyProtection="1">
      <alignment horizontal="left"/>
    </xf>
    <xf numFmtId="164" fontId="16" fillId="0" borderId="23" xfId="2" applyFont="1" applyBorder="1" applyAlignment="1" applyProtection="1">
      <alignment horizontal="left"/>
    </xf>
    <xf numFmtId="164" fontId="16" fillId="0" borderId="19" xfId="2" applyFont="1" applyBorder="1" applyAlignment="1" applyProtection="1">
      <alignment horizontal="left"/>
    </xf>
    <xf numFmtId="164" fontId="16" fillId="0" borderId="0" xfId="2" applyFont="1" applyBorder="1" applyAlignment="1" applyProtection="1">
      <alignment horizontal="left"/>
    </xf>
    <xf numFmtId="164" fontId="16" fillId="0" borderId="4" xfId="2" applyFont="1" applyBorder="1" applyAlignment="1" applyProtection="1">
      <alignment horizontal="left"/>
    </xf>
    <xf numFmtId="164" fontId="16" fillId="0" borderId="12" xfId="2" applyFont="1" applyBorder="1" applyAlignment="1" applyProtection="1">
      <alignment horizontal="left"/>
    </xf>
    <xf numFmtId="0" fontId="17" fillId="0" borderId="0" xfId="0" applyFont="1" applyBorder="1" applyAlignment="1" applyProtection="1"/>
    <xf numFmtId="0" fontId="17" fillId="0" borderId="13" xfId="0" applyFont="1" applyBorder="1" applyAlignment="1" applyProtection="1"/>
    <xf numFmtId="165" fontId="5" fillId="9" borderId="0" xfId="2" applyNumberFormat="1" applyFont="1" applyFill="1" applyBorder="1" applyProtection="1"/>
    <xf numFmtId="164" fontId="5" fillId="5" borderId="12" xfId="2" applyFont="1" applyFill="1" applyBorder="1" applyAlignment="1" applyProtection="1"/>
    <xf numFmtId="0" fontId="6" fillId="5" borderId="0" xfId="0" applyFont="1" applyFill="1" applyBorder="1" applyAlignment="1" applyProtection="1"/>
    <xf numFmtId="37" fontId="7" fillId="3" borderId="17" xfId="1" applyNumberFormat="1" applyFont="1" applyFill="1" applyBorder="1" applyAlignment="1" applyProtection="1">
      <alignment horizontal="center"/>
      <protection locked="0"/>
    </xf>
    <xf numFmtId="0" fontId="3" fillId="7" borderId="0" xfId="0" applyFont="1" applyFill="1" applyBorder="1" applyAlignment="1" applyProtection="1">
      <alignment wrapText="1"/>
    </xf>
    <xf numFmtId="0" fontId="4" fillId="0" borderId="0" xfId="0" applyFont="1" applyAlignment="1" applyProtection="1">
      <alignment wrapText="1"/>
    </xf>
    <xf numFmtId="164" fontId="5" fillId="0" borderId="50" xfId="2" applyFont="1" applyFill="1" applyBorder="1" applyAlignment="1" applyProtection="1">
      <alignment horizontal="left"/>
    </xf>
    <xf numFmtId="164" fontId="5" fillId="0" borderId="27" xfId="2" applyFont="1" applyFill="1" applyBorder="1" applyAlignment="1" applyProtection="1">
      <alignment horizontal="left"/>
    </xf>
    <xf numFmtId="164" fontId="5" fillId="0" borderId="24" xfId="2" applyFont="1" applyFill="1" applyBorder="1" applyAlignment="1" applyProtection="1">
      <alignment horizontal="left"/>
    </xf>
    <xf numFmtId="164" fontId="5" fillId="0" borderId="16" xfId="2" applyFont="1" applyFill="1" applyBorder="1" applyAlignment="1" applyProtection="1">
      <alignment horizontal="left"/>
    </xf>
    <xf numFmtId="164" fontId="15" fillId="5" borderId="12" xfId="2" applyFont="1" applyFill="1" applyBorder="1" applyAlignment="1" applyProtection="1"/>
    <xf numFmtId="164" fontId="15" fillId="5" borderId="26" xfId="2" applyFont="1" applyFill="1" applyBorder="1" applyAlignment="1" applyProtection="1"/>
    <xf numFmtId="37" fontId="5" fillId="5" borderId="0" xfId="2" applyNumberFormat="1" applyFont="1" applyFill="1" applyBorder="1" applyAlignment="1" applyProtection="1"/>
    <xf numFmtId="37" fontId="5" fillId="5" borderId="26" xfId="2" applyNumberFormat="1" applyFont="1" applyFill="1" applyBorder="1" applyAlignment="1" applyProtection="1"/>
    <xf numFmtId="37" fontId="5" fillId="5" borderId="12" xfId="2" applyNumberFormat="1" applyFont="1" applyFill="1" applyBorder="1" applyAlignment="1" applyProtection="1"/>
    <xf numFmtId="37" fontId="5" fillId="5" borderId="10" xfId="2" applyNumberFormat="1" applyFont="1" applyFill="1" applyBorder="1" applyAlignment="1" applyProtection="1"/>
    <xf numFmtId="37" fontId="5" fillId="5" borderId="9" xfId="2" applyNumberFormat="1" applyFont="1" applyFill="1" applyBorder="1" applyAlignment="1" applyProtection="1"/>
    <xf numFmtId="164" fontId="3" fillId="0" borderId="0" xfId="2" applyFont="1" applyProtection="1"/>
  </cellXfs>
  <cellStyles count="3">
    <cellStyle name="Comma" xfId="1" builtinId="3"/>
    <cellStyle name="Normal" xfId="0" builtinId="0"/>
    <cellStyle name="Normal_AFF 3556 MASTER"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3"/>
  <sheetViews>
    <sheetView topLeftCell="A100" workbookViewId="0">
      <selection activeCell="A112" sqref="A112"/>
    </sheetView>
  </sheetViews>
  <sheetFormatPr defaultColWidth="11.7109375" defaultRowHeight="12.75" x14ac:dyDescent="0.2"/>
  <cols>
    <col min="1" max="1" width="22.7109375" style="55" customWidth="1"/>
    <col min="2" max="2" width="12" style="55" customWidth="1"/>
    <col min="3" max="3" width="12.7109375" style="55" customWidth="1"/>
    <col min="4" max="4" width="14.42578125" style="55" customWidth="1"/>
    <col min="5" max="5" width="5.7109375" style="55" customWidth="1"/>
    <col min="6" max="6" width="9.28515625" style="55" customWidth="1"/>
    <col min="7" max="7" width="14.7109375" style="55" customWidth="1"/>
    <col min="8" max="8" width="6.42578125" style="55" customWidth="1"/>
    <col min="9" max="9" width="6" style="55" customWidth="1"/>
    <col min="10" max="10" width="2" style="55" customWidth="1"/>
    <col min="11" max="11" width="14.140625" style="55" customWidth="1"/>
    <col min="12" max="12" width="13.28515625" style="55" customWidth="1"/>
    <col min="13" max="13" width="0" style="55" hidden="1" customWidth="1"/>
    <col min="14" max="14" width="0.28515625" style="55" customWidth="1"/>
    <col min="15" max="16384" width="11.7109375" style="55"/>
  </cols>
  <sheetData>
    <row r="1" spans="1:12" x14ac:dyDescent="0.2">
      <c r="A1" s="353" t="s">
        <v>0</v>
      </c>
      <c r="B1" s="354"/>
      <c r="C1" s="354"/>
      <c r="D1" s="354"/>
      <c r="E1" s="354"/>
      <c r="F1" s="354"/>
      <c r="G1" s="354"/>
      <c r="H1" s="354"/>
      <c r="I1" s="354"/>
      <c r="J1" s="354"/>
      <c r="K1" s="354"/>
      <c r="L1" s="355"/>
    </row>
    <row r="2" spans="1:12" x14ac:dyDescent="0.2">
      <c r="A2" s="360" t="s">
        <v>1</v>
      </c>
      <c r="B2" s="361"/>
      <c r="C2" s="356" t="s">
        <v>2</v>
      </c>
      <c r="D2" s="362"/>
      <c r="E2" s="361"/>
      <c r="F2" s="356" t="s">
        <v>3</v>
      </c>
      <c r="G2" s="357"/>
      <c r="H2" s="357"/>
      <c r="I2" s="357"/>
      <c r="J2" s="357"/>
      <c r="K2" s="357"/>
      <c r="L2" s="358"/>
    </row>
    <row r="3" spans="1:12" x14ac:dyDescent="0.2">
      <c r="A3" s="359"/>
      <c r="B3" s="359"/>
      <c r="C3" s="359"/>
      <c r="D3" s="359"/>
      <c r="E3" s="359"/>
      <c r="F3" s="359"/>
      <c r="G3" s="359"/>
      <c r="H3" s="359"/>
      <c r="I3" s="359"/>
      <c r="J3" s="359"/>
      <c r="K3" s="359"/>
      <c r="L3" s="359"/>
    </row>
    <row r="4" spans="1:12" x14ac:dyDescent="0.2">
      <c r="A4" s="262" t="s">
        <v>4</v>
      </c>
      <c r="B4" s="263"/>
      <c r="C4" s="263"/>
      <c r="D4" s="263"/>
      <c r="E4" s="264"/>
      <c r="F4" s="350" t="s">
        <v>5</v>
      </c>
      <c r="G4" s="351"/>
      <c r="H4" s="351"/>
      <c r="I4" s="351"/>
      <c r="J4" s="351"/>
      <c r="K4" s="351"/>
      <c r="L4" s="352"/>
    </row>
    <row r="5" spans="1:12" ht="13.5" thickBot="1" x14ac:dyDescent="0.25">
      <c r="A5" s="363"/>
      <c r="B5" s="364"/>
      <c r="C5" s="364"/>
      <c r="D5" s="364"/>
      <c r="E5" s="365"/>
      <c r="F5" s="366"/>
      <c r="G5" s="366"/>
      <c r="H5" s="366"/>
      <c r="I5" s="366"/>
      <c r="J5" s="366"/>
      <c r="K5" s="366"/>
      <c r="L5" s="367"/>
    </row>
    <row r="6" spans="1:12" x14ac:dyDescent="0.2">
      <c r="A6" s="368" t="s">
        <v>6</v>
      </c>
      <c r="B6" s="369"/>
      <c r="C6" s="369"/>
      <c r="D6" s="369"/>
      <c r="E6" s="369"/>
      <c r="F6" s="369"/>
      <c r="G6" s="369"/>
      <c r="H6" s="369"/>
      <c r="I6" s="369"/>
      <c r="J6" s="369"/>
      <c r="K6" s="369"/>
      <c r="L6" s="370"/>
    </row>
    <row r="7" spans="1:12" ht="48" x14ac:dyDescent="0.2">
      <c r="A7" s="56"/>
      <c r="B7" s="47" t="s">
        <v>7</v>
      </c>
      <c r="C7" s="47" t="s">
        <v>8</v>
      </c>
      <c r="D7" s="46" t="s">
        <v>9</v>
      </c>
      <c r="E7" s="371" t="s">
        <v>10</v>
      </c>
      <c r="F7" s="371"/>
      <c r="G7" s="57"/>
      <c r="H7" s="58"/>
      <c r="I7" s="58"/>
      <c r="J7" s="58"/>
      <c r="K7" s="57"/>
      <c r="L7" s="59"/>
    </row>
    <row r="8" spans="1:12" x14ac:dyDescent="0.2">
      <c r="A8" s="372" t="s">
        <v>11</v>
      </c>
      <c r="B8" s="2"/>
      <c r="C8" s="3"/>
      <c r="D8" s="4"/>
      <c r="E8" s="375"/>
      <c r="F8" s="376"/>
      <c r="G8" s="57"/>
      <c r="H8" s="57"/>
      <c r="I8" s="57"/>
      <c r="J8" s="57"/>
      <c r="K8" s="57"/>
      <c r="L8" s="60"/>
    </row>
    <row r="9" spans="1:12" x14ac:dyDescent="0.2">
      <c r="A9" s="373"/>
      <c r="B9" s="2"/>
      <c r="C9" s="3"/>
      <c r="D9" s="5"/>
      <c r="E9" s="377"/>
      <c r="F9" s="378"/>
      <c r="G9" s="57"/>
      <c r="H9" s="57"/>
      <c r="I9" s="57"/>
      <c r="J9" s="57"/>
      <c r="K9" s="57"/>
      <c r="L9" s="60"/>
    </row>
    <row r="10" spans="1:12" x14ac:dyDescent="0.2">
      <c r="A10" s="374"/>
      <c r="B10" s="2"/>
      <c r="C10" s="3"/>
      <c r="D10" s="5"/>
      <c r="E10" s="377"/>
      <c r="F10" s="378"/>
      <c r="G10" s="57"/>
      <c r="H10" s="57"/>
      <c r="I10" s="57"/>
      <c r="J10" s="57"/>
      <c r="K10" s="57"/>
      <c r="L10" s="60"/>
    </row>
    <row r="11" spans="1:12" x14ac:dyDescent="0.2">
      <c r="A11" s="6" t="s">
        <v>12</v>
      </c>
      <c r="B11" s="2"/>
      <c r="C11" s="3"/>
      <c r="D11" s="61"/>
      <c r="E11" s="377"/>
      <c r="F11" s="378"/>
      <c r="G11" s="57"/>
      <c r="H11" s="57"/>
      <c r="I11" s="57"/>
      <c r="J11" s="57"/>
      <c r="K11" s="57"/>
      <c r="L11" s="60"/>
    </row>
    <row r="12" spans="1:12" x14ac:dyDescent="0.2">
      <c r="A12" s="6" t="s">
        <v>13</v>
      </c>
      <c r="B12" s="2"/>
      <c r="C12" s="3"/>
      <c r="D12" s="61"/>
      <c r="E12" s="377"/>
      <c r="F12" s="378"/>
      <c r="G12" s="57"/>
      <c r="H12" s="57"/>
      <c r="I12" s="57"/>
      <c r="J12" s="57"/>
      <c r="K12" s="57"/>
      <c r="L12" s="60"/>
    </row>
    <row r="13" spans="1:12" ht="13.5" thickBot="1" x14ac:dyDescent="0.25">
      <c r="A13" s="48" t="s">
        <v>14</v>
      </c>
      <c r="B13" s="7"/>
      <c r="C13" s="8"/>
      <c r="D13" s="62"/>
      <c r="E13" s="377"/>
      <c r="F13" s="378"/>
      <c r="G13" s="57"/>
      <c r="H13" s="381" t="s">
        <v>15</v>
      </c>
      <c r="I13" s="382"/>
      <c r="J13" s="382"/>
      <c r="K13" s="382"/>
      <c r="L13" s="60"/>
    </row>
    <row r="14" spans="1:12" ht="13.5" thickBot="1" x14ac:dyDescent="0.25">
      <c r="A14" s="9" t="s">
        <v>16</v>
      </c>
      <c r="B14" s="63"/>
      <c r="C14" s="11">
        <f>SUM(C8:C13)</f>
        <v>0</v>
      </c>
      <c r="D14" s="12">
        <f>SUM(D8:D13)</f>
        <v>0</v>
      </c>
      <c r="E14" s="379"/>
      <c r="F14" s="380"/>
      <c r="G14" s="57"/>
      <c r="H14" s="382"/>
      <c r="I14" s="382"/>
      <c r="J14" s="382"/>
      <c r="K14" s="382"/>
      <c r="L14" s="60"/>
    </row>
    <row r="15" spans="1:12" x14ac:dyDescent="0.2">
      <c r="A15" s="383" t="s">
        <v>17</v>
      </c>
      <c r="B15" s="2"/>
      <c r="C15" s="3"/>
      <c r="D15" s="13"/>
      <c r="E15" s="335"/>
      <c r="F15" s="335"/>
      <c r="G15" s="57"/>
      <c r="H15" s="382"/>
      <c r="I15" s="382"/>
      <c r="J15" s="382"/>
      <c r="K15" s="382"/>
      <c r="L15" s="60"/>
    </row>
    <row r="16" spans="1:12" ht="13.5" thickBot="1" x14ac:dyDescent="0.25">
      <c r="A16" s="383"/>
      <c r="B16" s="2"/>
      <c r="C16" s="3"/>
      <c r="D16" s="5"/>
      <c r="E16" s="335"/>
      <c r="F16" s="335"/>
      <c r="G16" s="57"/>
      <c r="H16" s="382"/>
      <c r="I16" s="382"/>
      <c r="J16" s="382"/>
      <c r="K16" s="382"/>
      <c r="L16" s="60"/>
    </row>
    <row r="17" spans="1:13" ht="13.5" thickBot="1" x14ac:dyDescent="0.25">
      <c r="A17" s="384" t="s">
        <v>18</v>
      </c>
      <c r="B17" s="385"/>
      <c r="C17" s="11">
        <f>SUM(C15:C16)</f>
        <v>0</v>
      </c>
      <c r="D17" s="14">
        <f>SUM(D15:D16)</f>
        <v>0</v>
      </c>
      <c r="E17" s="386">
        <f>SUM(E15:E16)</f>
        <v>0</v>
      </c>
      <c r="F17" s="387"/>
      <c r="G17" s="64"/>
      <c r="H17" s="382"/>
      <c r="I17" s="382"/>
      <c r="J17" s="382"/>
      <c r="K17" s="382"/>
      <c r="L17" s="60"/>
      <c r="M17" s="65"/>
    </row>
    <row r="18" spans="1:13" ht="13.5" thickBot="1" x14ac:dyDescent="0.25">
      <c r="A18" s="15" t="s">
        <v>19</v>
      </c>
      <c r="B18" s="66"/>
      <c r="C18" s="17">
        <f>C17+C14</f>
        <v>0</v>
      </c>
      <c r="D18" s="14">
        <f>D17+D14</f>
        <v>0</v>
      </c>
      <c r="E18" s="388"/>
      <c r="F18" s="389"/>
      <c r="G18" s="67"/>
      <c r="H18" s="382"/>
      <c r="I18" s="382"/>
      <c r="J18" s="382"/>
      <c r="K18" s="382"/>
      <c r="L18" s="60"/>
    </row>
    <row r="19" spans="1:13" x14ac:dyDescent="0.2">
      <c r="A19" s="338" t="s">
        <v>20</v>
      </c>
      <c r="B19" s="393"/>
      <c r="C19" s="342">
        <f>C18-E17</f>
        <v>0</v>
      </c>
      <c r="D19" s="68"/>
      <c r="E19" s="390"/>
      <c r="F19" s="389"/>
      <c r="G19" s="67"/>
      <c r="H19" s="382"/>
      <c r="I19" s="382"/>
      <c r="J19" s="382"/>
      <c r="K19" s="382"/>
      <c r="L19" s="69"/>
    </row>
    <row r="20" spans="1:13" ht="13.5" thickBot="1" x14ac:dyDescent="0.25">
      <c r="A20" s="394"/>
      <c r="B20" s="395"/>
      <c r="C20" s="396"/>
      <c r="D20" s="70"/>
      <c r="E20" s="391"/>
      <c r="F20" s="392"/>
      <c r="G20" s="67"/>
      <c r="H20" s="382"/>
      <c r="I20" s="382"/>
      <c r="J20" s="382"/>
      <c r="K20" s="382"/>
      <c r="L20" s="69"/>
    </row>
    <row r="21" spans="1:13" x14ac:dyDescent="0.2">
      <c r="A21" s="349" t="s">
        <v>21</v>
      </c>
      <c r="B21" s="18"/>
      <c r="C21" s="3"/>
      <c r="D21" s="71"/>
      <c r="E21" s="335"/>
      <c r="F21" s="335"/>
      <c r="G21" s="67"/>
      <c r="H21" s="382"/>
      <c r="I21" s="382"/>
      <c r="J21" s="382"/>
      <c r="K21" s="382"/>
      <c r="L21" s="69"/>
    </row>
    <row r="22" spans="1:13" x14ac:dyDescent="0.2">
      <c r="A22" s="349"/>
      <c r="B22" s="18"/>
      <c r="C22" s="3"/>
      <c r="D22" s="72"/>
      <c r="E22" s="335"/>
      <c r="F22" s="335"/>
      <c r="G22" s="67"/>
      <c r="H22" s="67"/>
      <c r="I22" s="67"/>
      <c r="J22" s="67"/>
      <c r="K22" s="67"/>
      <c r="L22" s="69"/>
    </row>
    <row r="23" spans="1:13" x14ac:dyDescent="0.2">
      <c r="A23" s="349"/>
      <c r="B23" s="18"/>
      <c r="C23" s="3"/>
      <c r="D23" s="73"/>
      <c r="E23" s="335"/>
      <c r="F23" s="335"/>
      <c r="G23" s="67"/>
      <c r="H23" s="67"/>
      <c r="I23" s="67"/>
      <c r="J23" s="67"/>
      <c r="K23" s="67"/>
      <c r="L23" s="69"/>
    </row>
    <row r="24" spans="1:13" x14ac:dyDescent="0.2">
      <c r="A24" s="349"/>
      <c r="B24" s="18"/>
      <c r="C24" s="3"/>
      <c r="D24" s="73"/>
      <c r="E24" s="335"/>
      <c r="F24" s="335"/>
      <c r="G24" s="67"/>
      <c r="H24" s="67"/>
      <c r="I24" s="67"/>
      <c r="J24" s="67"/>
      <c r="K24" s="67"/>
      <c r="L24" s="69"/>
    </row>
    <row r="25" spans="1:13" x14ac:dyDescent="0.2">
      <c r="A25" s="349"/>
      <c r="B25" s="18"/>
      <c r="C25" s="3"/>
      <c r="D25" s="73"/>
      <c r="E25" s="335"/>
      <c r="F25" s="335"/>
      <c r="G25" s="67"/>
      <c r="H25" s="67"/>
      <c r="I25" s="67"/>
      <c r="J25" s="67"/>
      <c r="K25" s="67"/>
      <c r="L25" s="69"/>
    </row>
    <row r="26" spans="1:13" x14ac:dyDescent="0.2">
      <c r="A26" s="349"/>
      <c r="B26" s="18"/>
      <c r="C26" s="3"/>
      <c r="D26" s="73"/>
      <c r="E26" s="335"/>
      <c r="F26" s="335"/>
      <c r="G26" s="67"/>
      <c r="H26" s="67"/>
      <c r="I26" s="67"/>
      <c r="J26" s="67"/>
      <c r="K26" s="67"/>
      <c r="L26" s="69"/>
    </row>
    <row r="27" spans="1:13" x14ac:dyDescent="0.2">
      <c r="A27" s="349"/>
      <c r="B27" s="18"/>
      <c r="C27" s="3"/>
      <c r="D27" s="73"/>
      <c r="E27" s="335"/>
      <c r="F27" s="335"/>
      <c r="G27" s="67"/>
      <c r="H27" s="67"/>
      <c r="I27" s="67"/>
      <c r="J27" s="67"/>
      <c r="K27" s="67"/>
      <c r="L27" s="69"/>
    </row>
    <row r="28" spans="1:13" x14ac:dyDescent="0.2">
      <c r="A28" s="349"/>
      <c r="B28" s="18"/>
      <c r="C28" s="3"/>
      <c r="D28" s="73"/>
      <c r="E28" s="335"/>
      <c r="F28" s="335"/>
      <c r="G28" s="67"/>
      <c r="H28" s="67"/>
      <c r="I28" s="67"/>
      <c r="J28" s="67"/>
      <c r="K28" s="67"/>
      <c r="L28" s="69"/>
    </row>
    <row r="29" spans="1:13" x14ac:dyDescent="0.2">
      <c r="A29" s="349"/>
      <c r="B29" s="18"/>
      <c r="C29" s="3"/>
      <c r="D29" s="73"/>
      <c r="E29" s="335"/>
      <c r="F29" s="335"/>
      <c r="G29" s="67"/>
      <c r="H29" s="67"/>
      <c r="I29" s="67"/>
      <c r="J29" s="67"/>
      <c r="K29" s="67"/>
      <c r="L29" s="69"/>
    </row>
    <row r="30" spans="1:13" ht="13.5" thickBot="1" x14ac:dyDescent="0.25">
      <c r="A30" s="349"/>
      <c r="B30" s="18"/>
      <c r="C30" s="3"/>
      <c r="D30" s="72"/>
      <c r="E30" s="335"/>
      <c r="F30" s="335"/>
      <c r="G30" s="67"/>
      <c r="H30" s="67"/>
      <c r="I30" s="67"/>
      <c r="J30" s="67"/>
      <c r="K30" s="67"/>
      <c r="L30" s="69"/>
    </row>
    <row r="31" spans="1:13" ht="13.5" thickBot="1" x14ac:dyDescent="0.25">
      <c r="A31" s="50" t="s">
        <v>22</v>
      </c>
      <c r="B31" s="74"/>
      <c r="C31" s="19">
        <f>SUM(C21:C30)</f>
        <v>0</v>
      </c>
      <c r="D31" s="75"/>
      <c r="E31" s="336">
        <f>SUM(E21:E30)</f>
        <v>0</v>
      </c>
      <c r="F31" s="337"/>
      <c r="G31" s="76"/>
      <c r="H31" s="76"/>
      <c r="I31" s="76"/>
      <c r="J31" s="76"/>
      <c r="K31" s="76"/>
      <c r="L31" s="60"/>
    </row>
    <row r="32" spans="1:13" x14ac:dyDescent="0.2">
      <c r="A32" s="338" t="s">
        <v>23</v>
      </c>
      <c r="B32" s="339"/>
      <c r="C32" s="342">
        <f>C31-E31</f>
        <v>0</v>
      </c>
      <c r="D32" s="75"/>
      <c r="E32" s="344"/>
      <c r="F32" s="345"/>
      <c r="G32" s="76"/>
      <c r="H32" s="76"/>
      <c r="I32" s="76"/>
      <c r="J32" s="76"/>
      <c r="K32" s="76"/>
      <c r="L32" s="60"/>
    </row>
    <row r="33" spans="1:12" ht="13.5" thickBot="1" x14ac:dyDescent="0.25">
      <c r="A33" s="340"/>
      <c r="B33" s="341"/>
      <c r="C33" s="343"/>
      <c r="D33" s="75"/>
      <c r="E33" s="344"/>
      <c r="F33" s="345"/>
      <c r="G33" s="76"/>
      <c r="H33" s="76"/>
      <c r="I33" s="76"/>
      <c r="J33" s="76"/>
      <c r="K33" s="76"/>
      <c r="L33" s="60"/>
    </row>
    <row r="34" spans="1:12" ht="13.5" thickBot="1" x14ac:dyDescent="0.25">
      <c r="A34" s="346" t="s">
        <v>24</v>
      </c>
      <c r="B34" s="347"/>
      <c r="C34" s="347"/>
      <c r="D34" s="347"/>
      <c r="E34" s="347"/>
      <c r="F34" s="347"/>
      <c r="G34" s="347"/>
      <c r="H34" s="347"/>
      <c r="I34" s="347"/>
      <c r="J34" s="347"/>
      <c r="K34" s="347"/>
      <c r="L34" s="348"/>
    </row>
    <row r="35" spans="1:12" ht="12.6" customHeight="1" x14ac:dyDescent="0.2">
      <c r="A35" s="77"/>
      <c r="B35" s="58"/>
      <c r="C35" s="58"/>
      <c r="D35" s="58"/>
      <c r="E35" s="332" t="s">
        <v>25</v>
      </c>
      <c r="F35" s="333"/>
      <c r="G35" s="333"/>
      <c r="H35" s="333"/>
      <c r="I35" s="333"/>
      <c r="J35" s="333"/>
      <c r="K35" s="333"/>
      <c r="L35" s="334"/>
    </row>
    <row r="36" spans="1:12" ht="15.6" customHeight="1" x14ac:dyDescent="0.2">
      <c r="A36" s="77"/>
      <c r="B36" s="58"/>
      <c r="C36" s="58"/>
      <c r="D36" s="58"/>
      <c r="E36" s="331" t="s">
        <v>26</v>
      </c>
      <c r="F36" s="331"/>
      <c r="G36" s="143" t="s">
        <v>27</v>
      </c>
      <c r="H36" s="316" t="s">
        <v>28</v>
      </c>
      <c r="I36" s="316"/>
      <c r="J36" s="316"/>
      <c r="K36" s="143" t="s">
        <v>29</v>
      </c>
      <c r="L36" s="144" t="s">
        <v>30</v>
      </c>
    </row>
    <row r="37" spans="1:12" x14ac:dyDescent="0.2">
      <c r="A37" s="77"/>
      <c r="B37" s="58"/>
      <c r="C37" s="58"/>
      <c r="D37" s="58"/>
      <c r="E37" s="317" t="s">
        <v>31</v>
      </c>
      <c r="F37" s="318"/>
      <c r="G37" s="317" t="s">
        <v>32</v>
      </c>
      <c r="H37" s="317" t="s">
        <v>33</v>
      </c>
      <c r="I37" s="317"/>
      <c r="J37" s="317"/>
      <c r="K37" s="317" t="s">
        <v>34</v>
      </c>
      <c r="L37" s="319" t="s">
        <v>35</v>
      </c>
    </row>
    <row r="38" spans="1:12" x14ac:dyDescent="0.2">
      <c r="A38" s="78"/>
      <c r="B38" s="79"/>
      <c r="C38" s="79"/>
      <c r="D38" s="58"/>
      <c r="E38" s="318"/>
      <c r="F38" s="318"/>
      <c r="G38" s="317"/>
      <c r="H38" s="317"/>
      <c r="I38" s="317"/>
      <c r="J38" s="317"/>
      <c r="K38" s="318"/>
      <c r="L38" s="319"/>
    </row>
    <row r="39" spans="1:12" ht="36" customHeight="1" x14ac:dyDescent="0.2">
      <c r="A39" s="77"/>
      <c r="B39" s="58"/>
      <c r="C39" s="58"/>
      <c r="D39" s="58"/>
      <c r="E39" s="318"/>
      <c r="F39" s="318"/>
      <c r="G39" s="317"/>
      <c r="H39" s="317"/>
      <c r="I39" s="317"/>
      <c r="J39" s="317"/>
      <c r="K39" s="318"/>
      <c r="L39" s="319"/>
    </row>
    <row r="40" spans="1:12" ht="13.5" thickBot="1" x14ac:dyDescent="0.25">
      <c r="A40" s="262" t="s">
        <v>36</v>
      </c>
      <c r="B40" s="263"/>
      <c r="C40" s="263"/>
      <c r="D40" s="264"/>
      <c r="E40" s="320">
        <f>IF(C19&gt;0,(C19-SUM(C11:C13))/D18,0)</f>
        <v>0</v>
      </c>
      <c r="F40" s="321"/>
      <c r="G40" s="20">
        <f>IF(C18&gt;0,C18/D18,0)</f>
        <v>0</v>
      </c>
      <c r="H40" s="322">
        <f>IF(C18&gt;0,C18/D18,0)</f>
        <v>0</v>
      </c>
      <c r="I40" s="323"/>
      <c r="J40" s="324"/>
      <c r="K40" s="51">
        <f>IF(C19&gt;0,C19/D18,0)</f>
        <v>0</v>
      </c>
      <c r="L40" s="21">
        <f>IF(C19&gt;0,C19/D18,0)</f>
        <v>0</v>
      </c>
    </row>
    <row r="41" spans="1:12" ht="15.75" customHeight="1" thickBot="1" x14ac:dyDescent="0.25">
      <c r="A41" s="328" t="s">
        <v>37</v>
      </c>
      <c r="B41" s="329"/>
      <c r="C41" s="329"/>
      <c r="D41" s="330"/>
      <c r="E41" s="325" t="s">
        <v>38</v>
      </c>
      <c r="F41" s="326"/>
      <c r="G41" s="35">
        <f>IF(C31&gt;0,C31/D18,0)</f>
        <v>0</v>
      </c>
      <c r="H41" s="325" t="s">
        <v>38</v>
      </c>
      <c r="I41" s="327"/>
      <c r="J41" s="326"/>
      <c r="K41" s="145" t="s">
        <v>38</v>
      </c>
      <c r="L41" s="80"/>
    </row>
    <row r="42" spans="1:12" ht="13.5" thickBot="1" x14ac:dyDescent="0.25">
      <c r="A42" s="302" t="s">
        <v>39</v>
      </c>
      <c r="B42" s="303"/>
      <c r="C42" s="303"/>
      <c r="D42" s="304"/>
      <c r="E42" s="305">
        <f>IF(H110&gt;0,H110,0)</f>
        <v>0</v>
      </c>
      <c r="F42" s="305"/>
      <c r="G42" s="23">
        <f>IF(H110&gt;0,H110,0)</f>
        <v>0</v>
      </c>
      <c r="H42" s="299">
        <f>IF(H110&gt;0,H110,0)</f>
        <v>0</v>
      </c>
      <c r="I42" s="306"/>
      <c r="J42" s="307"/>
      <c r="K42" s="51">
        <f>IF(H110&gt;0,H110,0)</f>
        <v>0</v>
      </c>
      <c r="L42" s="24"/>
    </row>
    <row r="43" spans="1:12" ht="13.5" thickBot="1" x14ac:dyDescent="0.25">
      <c r="A43" s="308" t="s">
        <v>40</v>
      </c>
      <c r="B43" s="309"/>
      <c r="C43" s="310"/>
      <c r="D43" s="25"/>
      <c r="E43" s="311">
        <f>IF(D43&gt;0,D43*0.01*(E40+E42),0)</f>
        <v>0</v>
      </c>
      <c r="F43" s="307"/>
      <c r="G43" s="26">
        <f>IF(D43&gt;0,D43*0.01*(G40+G42),0)</f>
        <v>0</v>
      </c>
      <c r="H43" s="299">
        <f>IF(D43&gt;0,D43*0.01*(H40+H42),0)</f>
        <v>0</v>
      </c>
      <c r="I43" s="306"/>
      <c r="J43" s="307"/>
      <c r="K43" s="26">
        <f>IF(D43&gt;0,D43*0.01*(K40+K42),0)</f>
        <v>0</v>
      </c>
      <c r="L43" s="27"/>
    </row>
    <row r="44" spans="1:12" ht="13.5" thickBot="1" x14ac:dyDescent="0.25">
      <c r="A44" s="312" t="s">
        <v>41</v>
      </c>
      <c r="B44" s="313"/>
      <c r="C44" s="314"/>
      <c r="D44" s="28"/>
      <c r="E44" s="315"/>
      <c r="F44" s="315"/>
      <c r="G44" s="83"/>
      <c r="H44" s="84"/>
      <c r="I44" s="84"/>
      <c r="J44" s="84"/>
      <c r="K44" s="85"/>
      <c r="L44" s="31">
        <f>IF(D44&gt;0,D44/D14,0)</f>
        <v>0</v>
      </c>
    </row>
    <row r="45" spans="1:12" x14ac:dyDescent="0.2">
      <c r="A45" s="294" t="s">
        <v>42</v>
      </c>
      <c r="B45" s="295"/>
      <c r="C45" s="295"/>
      <c r="D45" s="296"/>
      <c r="E45" s="289"/>
      <c r="F45" s="290"/>
      <c r="G45" s="51">
        <f>IF(A5&gt;0,A5/F5*0.1,0)</f>
        <v>0</v>
      </c>
      <c r="H45" s="86"/>
      <c r="I45" s="86"/>
      <c r="J45" s="86"/>
      <c r="K45" s="86"/>
      <c r="L45" s="82"/>
    </row>
    <row r="46" spans="1:12" x14ac:dyDescent="0.2">
      <c r="A46" s="262" t="s">
        <v>43</v>
      </c>
      <c r="B46" s="263"/>
      <c r="C46" s="263"/>
      <c r="D46" s="264"/>
      <c r="E46" s="289"/>
      <c r="F46" s="290"/>
      <c r="G46" s="33">
        <f>G40+G41+G43+G42+G45</f>
        <v>0</v>
      </c>
      <c r="H46" s="86"/>
      <c r="I46" s="86"/>
      <c r="J46" s="86"/>
      <c r="K46" s="86"/>
      <c r="L46" s="82"/>
    </row>
    <row r="47" spans="1:12" ht="13.5" thickBot="1" x14ac:dyDescent="0.25">
      <c r="A47" s="49" t="s">
        <v>44</v>
      </c>
      <c r="B47" s="87"/>
      <c r="C47" s="146"/>
      <c r="D47" s="146"/>
      <c r="E47" s="289"/>
      <c r="F47" s="290"/>
      <c r="G47" s="33">
        <f>G46*0.03</f>
        <v>0</v>
      </c>
      <c r="H47" s="86"/>
      <c r="I47" s="86"/>
      <c r="J47" s="86"/>
      <c r="K47" s="86"/>
      <c r="L47" s="82"/>
    </row>
    <row r="48" spans="1:12" ht="13.5" thickBot="1" x14ac:dyDescent="0.25">
      <c r="A48" s="291" t="s">
        <v>45</v>
      </c>
      <c r="B48" s="292"/>
      <c r="C48" s="292"/>
      <c r="D48" s="292"/>
      <c r="E48" s="292"/>
      <c r="F48" s="292"/>
      <c r="G48" s="292"/>
      <c r="H48" s="292"/>
      <c r="I48" s="292"/>
      <c r="J48" s="292"/>
      <c r="K48" s="292"/>
      <c r="L48" s="293"/>
    </row>
    <row r="49" spans="1:12" x14ac:dyDescent="0.2">
      <c r="A49" s="294" t="s">
        <v>46</v>
      </c>
      <c r="B49" s="295"/>
      <c r="C49" s="295"/>
      <c r="D49" s="296"/>
      <c r="E49" s="289"/>
      <c r="F49" s="290"/>
      <c r="G49" s="34">
        <f>SUM(G41:G42,G45,G47)</f>
        <v>0</v>
      </c>
      <c r="H49" s="86"/>
      <c r="I49" s="86"/>
      <c r="J49" s="86"/>
      <c r="K49" s="86"/>
      <c r="L49" s="82"/>
    </row>
    <row r="50" spans="1:12" x14ac:dyDescent="0.2">
      <c r="A50" s="262" t="s">
        <v>47</v>
      </c>
      <c r="B50" s="263"/>
      <c r="C50" s="263"/>
      <c r="D50" s="264"/>
      <c r="E50" s="297">
        <f>SUM(E40,E42,E43)</f>
        <v>0</v>
      </c>
      <c r="F50" s="298"/>
      <c r="G50" s="84"/>
      <c r="H50" s="86"/>
      <c r="I50" s="86"/>
      <c r="J50" s="86"/>
      <c r="K50" s="86"/>
      <c r="L50" s="82"/>
    </row>
    <row r="51" spans="1:12" x14ac:dyDescent="0.2">
      <c r="A51" s="262" t="s">
        <v>48</v>
      </c>
      <c r="B51" s="263"/>
      <c r="C51" s="263"/>
      <c r="D51" s="264"/>
      <c r="E51" s="88"/>
      <c r="F51" s="89"/>
      <c r="G51" s="35">
        <f>G46+G47</f>
        <v>0</v>
      </c>
      <c r="H51" s="86"/>
      <c r="I51" s="86"/>
      <c r="J51" s="86"/>
      <c r="K51" s="86"/>
      <c r="L51" s="82"/>
    </row>
    <row r="52" spans="1:12" x14ac:dyDescent="0.2">
      <c r="A52" s="262" t="s">
        <v>49</v>
      </c>
      <c r="B52" s="263"/>
      <c r="C52" s="263"/>
      <c r="D52" s="264"/>
      <c r="E52" s="88"/>
      <c r="F52" s="89"/>
      <c r="G52" s="36"/>
      <c r="H52" s="86"/>
      <c r="I52" s="86"/>
      <c r="J52" s="86"/>
      <c r="K52" s="86"/>
      <c r="L52" s="82"/>
    </row>
    <row r="53" spans="1:12" x14ac:dyDescent="0.2">
      <c r="A53" s="262" t="s">
        <v>50</v>
      </c>
      <c r="B53" s="263"/>
      <c r="C53" s="263"/>
      <c r="D53" s="264"/>
      <c r="E53" s="289"/>
      <c r="F53" s="290"/>
      <c r="G53" s="86"/>
      <c r="H53" s="299">
        <f>SUM(H40,H42,H43)</f>
        <v>0</v>
      </c>
      <c r="I53" s="300"/>
      <c r="J53" s="301"/>
      <c r="K53" s="90"/>
      <c r="L53" s="82"/>
    </row>
    <row r="54" spans="1:12" x14ac:dyDescent="0.2">
      <c r="A54" s="262" t="s">
        <v>51</v>
      </c>
      <c r="B54" s="263"/>
      <c r="C54" s="263"/>
      <c r="D54" s="264"/>
      <c r="E54" s="289"/>
      <c r="F54" s="290"/>
      <c r="G54" s="86"/>
      <c r="H54" s="86"/>
      <c r="I54" s="86"/>
      <c r="J54" s="86"/>
      <c r="K54" s="51">
        <f>SUM(K40,K42,K43)</f>
        <v>0</v>
      </c>
      <c r="L54" s="82"/>
    </row>
    <row r="55" spans="1:12" x14ac:dyDescent="0.2">
      <c r="A55" s="262" t="s">
        <v>52</v>
      </c>
      <c r="B55" s="263"/>
      <c r="C55" s="263"/>
      <c r="D55" s="264"/>
      <c r="E55" s="265"/>
      <c r="F55" s="266"/>
      <c r="G55" s="86"/>
      <c r="H55" s="86"/>
      <c r="I55" s="86"/>
      <c r="J55" s="86"/>
      <c r="K55" s="91"/>
      <c r="L55" s="21">
        <f>L40-L44</f>
        <v>0</v>
      </c>
    </row>
    <row r="56" spans="1:12" x14ac:dyDescent="0.2">
      <c r="A56" s="285" t="s">
        <v>53</v>
      </c>
      <c r="B56" s="286"/>
      <c r="C56" s="287"/>
      <c r="D56" s="285" t="s">
        <v>54</v>
      </c>
      <c r="E56" s="286"/>
      <c r="F56" s="286"/>
      <c r="G56" s="286"/>
      <c r="H56" s="287"/>
      <c r="I56" s="267" t="s">
        <v>55</v>
      </c>
      <c r="J56" s="268"/>
      <c r="K56" s="268"/>
      <c r="L56" s="268"/>
    </row>
    <row r="57" spans="1:12" x14ac:dyDescent="0.2">
      <c r="A57" s="269"/>
      <c r="B57" s="269"/>
      <c r="C57" s="269"/>
      <c r="D57" s="269"/>
      <c r="E57" s="269"/>
      <c r="F57" s="269"/>
      <c r="G57" s="269"/>
      <c r="H57" s="269"/>
      <c r="I57" s="269"/>
      <c r="J57" s="269"/>
      <c r="K57" s="269"/>
      <c r="L57" s="269"/>
    </row>
    <row r="58" spans="1:12" x14ac:dyDescent="0.2">
      <c r="A58" s="288" t="s">
        <v>56</v>
      </c>
      <c r="B58" s="286"/>
      <c r="C58" s="286"/>
      <c r="D58" s="286" t="s">
        <v>57</v>
      </c>
      <c r="E58" s="286"/>
      <c r="F58" s="286"/>
      <c r="G58" s="286"/>
      <c r="H58" s="287"/>
      <c r="I58" s="270" t="s">
        <v>55</v>
      </c>
      <c r="J58" s="271"/>
      <c r="K58" s="271"/>
      <c r="L58" s="272"/>
    </row>
    <row r="59" spans="1:12" ht="13.5" thickBot="1" x14ac:dyDescent="0.25">
      <c r="A59" s="269"/>
      <c r="B59" s="269"/>
      <c r="C59" s="269"/>
      <c r="D59" s="269"/>
      <c r="E59" s="269"/>
      <c r="F59" s="269"/>
      <c r="G59" s="269"/>
      <c r="H59" s="269"/>
      <c r="I59" s="269"/>
      <c r="J59" s="269"/>
      <c r="K59" s="269"/>
      <c r="L59" s="269"/>
    </row>
    <row r="60" spans="1:12" x14ac:dyDescent="0.2">
      <c r="A60" s="147" t="s">
        <v>128</v>
      </c>
      <c r="B60" s="139"/>
      <c r="C60" s="139"/>
      <c r="D60" s="139"/>
      <c r="E60" s="139"/>
      <c r="F60" s="139"/>
      <c r="G60" s="139"/>
      <c r="H60" s="139"/>
      <c r="I60" s="139"/>
      <c r="J60" s="139"/>
      <c r="K60" s="139"/>
      <c r="L60" s="139"/>
    </row>
    <row r="61" spans="1:12" x14ac:dyDescent="0.2">
      <c r="A61" s="440" t="s">
        <v>131</v>
      </c>
      <c r="B61" s="93"/>
      <c r="C61" s="93"/>
      <c r="D61" s="93"/>
      <c r="E61" s="93"/>
      <c r="F61" s="93"/>
      <c r="G61" s="93"/>
      <c r="H61" s="93"/>
      <c r="I61" s="93"/>
      <c r="J61" s="93"/>
      <c r="K61" s="93"/>
      <c r="L61" s="93"/>
    </row>
    <row r="62" spans="1:12" x14ac:dyDescent="0.2">
      <c r="A62" s="92"/>
      <c r="B62" s="93"/>
      <c r="C62" s="93"/>
      <c r="D62" s="93"/>
      <c r="E62" s="93"/>
      <c r="F62" s="93"/>
      <c r="G62" s="93"/>
      <c r="H62" s="93"/>
      <c r="I62" s="93"/>
      <c r="J62" s="93"/>
      <c r="K62" s="93"/>
      <c r="L62" s="93"/>
    </row>
    <row r="63" spans="1:12" ht="13.5" thickBot="1" x14ac:dyDescent="0.25">
      <c r="A63" s="94"/>
      <c r="B63" s="94"/>
      <c r="C63" s="94"/>
      <c r="D63" s="94"/>
      <c r="E63" s="94"/>
      <c r="F63" s="94"/>
      <c r="G63" s="94"/>
      <c r="H63" s="94"/>
      <c r="I63" s="94"/>
      <c r="J63" s="94"/>
      <c r="K63" s="94"/>
      <c r="L63" s="94"/>
    </row>
    <row r="64" spans="1:12" ht="13.5" thickBot="1" x14ac:dyDescent="0.25">
      <c r="A64" s="273" t="s">
        <v>106</v>
      </c>
      <c r="B64" s="274"/>
      <c r="C64" s="274"/>
      <c r="D64" s="274"/>
      <c r="E64" s="274"/>
      <c r="F64" s="274"/>
      <c r="G64" s="274"/>
      <c r="H64" s="274"/>
      <c r="I64" s="274"/>
      <c r="J64" s="274"/>
      <c r="K64" s="274"/>
      <c r="L64" s="275"/>
    </row>
    <row r="65" spans="1:12" x14ac:dyDescent="0.2">
      <c r="A65" s="148" t="s">
        <v>58</v>
      </c>
      <c r="B65" s="95"/>
      <c r="C65" s="95"/>
      <c r="D65" s="95"/>
      <c r="E65" s="95"/>
      <c r="F65" s="95"/>
      <c r="G65" s="149"/>
      <c r="H65" s="149"/>
      <c r="I65" s="95"/>
      <c r="J65" s="95"/>
      <c r="K65" s="95"/>
      <c r="L65" s="96"/>
    </row>
    <row r="66" spans="1:12" x14ac:dyDescent="0.2">
      <c r="A66" s="150"/>
      <c r="B66" s="151"/>
      <c r="C66" s="152"/>
      <c r="D66" s="151"/>
      <c r="E66" s="153"/>
      <c r="F66" s="153"/>
      <c r="G66" s="154"/>
      <c r="H66" s="276" t="s">
        <v>59</v>
      </c>
      <c r="I66" s="277"/>
      <c r="J66" s="277"/>
      <c r="K66" s="277"/>
      <c r="L66" s="278"/>
    </row>
    <row r="67" spans="1:12" x14ac:dyDescent="0.2">
      <c r="A67" s="150"/>
      <c r="B67" s="155"/>
      <c r="C67" s="156"/>
      <c r="D67" s="157"/>
      <c r="E67" s="158"/>
      <c r="F67" s="158"/>
      <c r="G67" s="159"/>
      <c r="H67" s="279" t="s">
        <v>60</v>
      </c>
      <c r="I67" s="280"/>
      <c r="J67" s="280"/>
      <c r="K67" s="280"/>
      <c r="L67" s="281"/>
    </row>
    <row r="68" spans="1:12" ht="13.5" thickBot="1" x14ac:dyDescent="0.25">
      <c r="A68" s="160"/>
      <c r="B68" s="161"/>
      <c r="C68" s="162"/>
      <c r="D68" s="163"/>
      <c r="E68" s="164"/>
      <c r="F68" s="164"/>
      <c r="G68" s="165"/>
      <c r="H68" s="282"/>
      <c r="I68" s="283"/>
      <c r="J68" s="283"/>
      <c r="K68" s="284"/>
      <c r="L68" s="166"/>
    </row>
    <row r="69" spans="1:12" ht="13.5" thickBot="1" x14ac:dyDescent="0.25">
      <c r="A69" s="167" t="s">
        <v>61</v>
      </c>
      <c r="B69" s="168"/>
      <c r="C69" s="168"/>
      <c r="D69" s="168"/>
      <c r="E69" s="168"/>
      <c r="F69" s="168"/>
      <c r="G69" s="168"/>
      <c r="H69" s="168"/>
      <c r="I69" s="168"/>
      <c r="J69" s="168"/>
      <c r="K69" s="168"/>
      <c r="L69" s="169"/>
    </row>
    <row r="70" spans="1:12" ht="13.5" thickBot="1" x14ac:dyDescent="0.25">
      <c r="A70" s="97"/>
      <c r="B70" s="170" t="s">
        <v>62</v>
      </c>
      <c r="C70" s="171"/>
      <c r="D70" s="171"/>
      <c r="E70" s="171"/>
      <c r="F70" s="171"/>
      <c r="G70" s="100"/>
      <c r="H70" s="242">
        <v>0</v>
      </c>
      <c r="I70" s="243"/>
      <c r="J70" s="244"/>
      <c r="K70" s="101" t="s">
        <v>63</v>
      </c>
      <c r="L70" s="102"/>
    </row>
    <row r="71" spans="1:12" x14ac:dyDescent="0.2">
      <c r="A71" s="97"/>
      <c r="B71" s="172" t="s">
        <v>64</v>
      </c>
      <c r="C71" s="171"/>
      <c r="D71" s="171"/>
      <c r="E71" s="171"/>
      <c r="F71" s="171"/>
      <c r="G71" s="100"/>
      <c r="H71" s="100"/>
      <c r="I71" s="100"/>
      <c r="J71" s="100"/>
      <c r="K71" s="100"/>
      <c r="L71" s="102"/>
    </row>
    <row r="72" spans="1:12" x14ac:dyDescent="0.2">
      <c r="A72" s="97"/>
      <c r="B72" s="172" t="s">
        <v>65</v>
      </c>
      <c r="C72" s="171"/>
      <c r="D72" s="171"/>
      <c r="E72" s="171"/>
      <c r="F72" s="171"/>
      <c r="G72" s="100"/>
      <c r="H72" s="100"/>
      <c r="I72" s="100"/>
      <c r="J72" s="100"/>
      <c r="K72" s="100"/>
      <c r="L72" s="102"/>
    </row>
    <row r="73" spans="1:12" x14ac:dyDescent="0.2">
      <c r="A73" s="97"/>
      <c r="B73" s="172" t="s">
        <v>66</v>
      </c>
      <c r="C73" s="171"/>
      <c r="D73" s="171"/>
      <c r="E73" s="171"/>
      <c r="F73" s="171"/>
      <c r="G73" s="100"/>
      <c r="H73" s="100"/>
      <c r="I73" s="100"/>
      <c r="J73" s="100"/>
      <c r="K73" s="100"/>
      <c r="L73" s="102"/>
    </row>
    <row r="74" spans="1:12" ht="13.5" thickBot="1" x14ac:dyDescent="0.25">
      <c r="A74" s="97"/>
      <c r="B74" s="172" t="s">
        <v>67</v>
      </c>
      <c r="C74" s="171"/>
      <c r="D74" s="171"/>
      <c r="E74" s="171"/>
      <c r="F74" s="171"/>
      <c r="G74" s="100"/>
      <c r="H74" s="100"/>
      <c r="I74" s="100"/>
      <c r="J74" s="100"/>
      <c r="K74" s="100"/>
      <c r="L74" s="102"/>
    </row>
    <row r="75" spans="1:12" ht="13.5" thickBot="1" x14ac:dyDescent="0.25">
      <c r="A75" s="97"/>
      <c r="B75" s="170" t="s">
        <v>68</v>
      </c>
      <c r="C75" s="171"/>
      <c r="D75" s="171"/>
      <c r="E75" s="171"/>
      <c r="F75" s="171"/>
      <c r="G75" s="100"/>
      <c r="H75" s="242">
        <v>0</v>
      </c>
      <c r="I75" s="243"/>
      <c r="J75" s="244"/>
      <c r="K75" s="101" t="s">
        <v>63</v>
      </c>
      <c r="L75" s="102"/>
    </row>
    <row r="76" spans="1:12" x14ac:dyDescent="0.2">
      <c r="A76" s="97"/>
      <c r="B76" s="172" t="s">
        <v>64</v>
      </c>
      <c r="C76" s="171"/>
      <c r="D76" s="171"/>
      <c r="E76" s="171"/>
      <c r="F76" s="171"/>
      <c r="G76" s="100"/>
      <c r="H76" s="100"/>
      <c r="I76" s="100"/>
      <c r="J76" s="100"/>
      <c r="K76" s="100"/>
      <c r="L76" s="102"/>
    </row>
    <row r="77" spans="1:12" ht="13.5" thickBot="1" x14ac:dyDescent="0.25">
      <c r="A77" s="97"/>
      <c r="B77" s="172" t="s">
        <v>69</v>
      </c>
      <c r="C77" s="171"/>
      <c r="D77" s="171"/>
      <c r="E77" s="171"/>
      <c r="F77" s="171"/>
      <c r="G77" s="100"/>
      <c r="H77" s="100"/>
      <c r="I77" s="100"/>
      <c r="J77" s="100"/>
      <c r="K77" s="100"/>
      <c r="L77" s="102"/>
    </row>
    <row r="78" spans="1:12" ht="13.5" thickBot="1" x14ac:dyDescent="0.25">
      <c r="A78" s="97"/>
      <c r="B78" s="170" t="s">
        <v>70</v>
      </c>
      <c r="C78" s="171"/>
      <c r="D78" s="171"/>
      <c r="E78" s="171"/>
      <c r="F78" s="171"/>
      <c r="G78" s="100"/>
      <c r="H78" s="242">
        <v>0</v>
      </c>
      <c r="I78" s="243"/>
      <c r="J78" s="244"/>
      <c r="K78" s="99" t="s">
        <v>71</v>
      </c>
      <c r="L78" s="102"/>
    </row>
    <row r="79" spans="1:12" x14ac:dyDescent="0.2">
      <c r="A79" s="97"/>
      <c r="B79" s="172" t="s">
        <v>64</v>
      </c>
      <c r="C79" s="171"/>
      <c r="D79" s="171"/>
      <c r="E79" s="171"/>
      <c r="F79" s="171"/>
      <c r="G79" s="100"/>
      <c r="H79" s="100"/>
      <c r="I79" s="100"/>
      <c r="J79" s="100"/>
      <c r="K79" s="100"/>
      <c r="L79" s="102"/>
    </row>
    <row r="80" spans="1:12" x14ac:dyDescent="0.2">
      <c r="A80" s="97"/>
      <c r="B80" s="172" t="s">
        <v>72</v>
      </c>
      <c r="C80" s="171"/>
      <c r="D80" s="171"/>
      <c r="E80" s="171"/>
      <c r="F80" s="171"/>
      <c r="G80" s="100"/>
      <c r="H80" s="100"/>
      <c r="I80" s="100"/>
      <c r="J80" s="100"/>
      <c r="K80" s="100"/>
      <c r="L80" s="102"/>
    </row>
    <row r="81" spans="1:12" ht="13.5" thickBot="1" x14ac:dyDescent="0.25">
      <c r="A81" s="97"/>
      <c r="B81" s="172" t="s">
        <v>73</v>
      </c>
      <c r="C81" s="171"/>
      <c r="D81" s="171"/>
      <c r="E81" s="171"/>
      <c r="F81" s="171"/>
      <c r="G81" s="100"/>
      <c r="H81" s="100"/>
      <c r="I81" s="100"/>
      <c r="J81" s="100"/>
      <c r="K81" s="100"/>
      <c r="L81" s="102"/>
    </row>
    <row r="82" spans="1:12" ht="13.5" thickBot="1" x14ac:dyDescent="0.25">
      <c r="A82" s="97"/>
      <c r="B82" s="170" t="s">
        <v>74</v>
      </c>
      <c r="C82" s="171"/>
      <c r="D82" s="171"/>
      <c r="E82" s="171"/>
      <c r="F82" s="171"/>
      <c r="G82" s="100"/>
      <c r="H82" s="245">
        <v>0</v>
      </c>
      <c r="I82" s="246"/>
      <c r="J82" s="247"/>
      <c r="K82" s="99" t="s">
        <v>75</v>
      </c>
      <c r="L82" s="102"/>
    </row>
    <row r="83" spans="1:12" x14ac:dyDescent="0.2">
      <c r="A83" s="97"/>
      <c r="B83" s="172" t="s">
        <v>64</v>
      </c>
      <c r="C83" s="171"/>
      <c r="D83" s="171"/>
      <c r="E83" s="171"/>
      <c r="F83" s="171"/>
      <c r="G83" s="100"/>
      <c r="H83" s="100"/>
      <c r="I83" s="100"/>
      <c r="J83" s="100"/>
      <c r="K83" s="100"/>
      <c r="L83" s="102"/>
    </row>
    <row r="84" spans="1:12" x14ac:dyDescent="0.2">
      <c r="A84" s="97"/>
      <c r="B84" s="172" t="s">
        <v>69</v>
      </c>
      <c r="C84" s="171"/>
      <c r="D84" s="171"/>
      <c r="E84" s="171"/>
      <c r="F84" s="171"/>
      <c r="G84" s="100"/>
      <c r="H84" s="100"/>
      <c r="I84" s="100"/>
      <c r="J84" s="100"/>
      <c r="K84" s="100"/>
      <c r="L84" s="102"/>
    </row>
    <row r="85" spans="1:12" x14ac:dyDescent="0.2">
      <c r="A85" s="97"/>
      <c r="B85" s="172" t="s">
        <v>112</v>
      </c>
      <c r="C85" s="171"/>
      <c r="D85" s="171"/>
      <c r="E85" s="171"/>
      <c r="F85" s="171"/>
      <c r="G85" s="100"/>
      <c r="H85" s="100"/>
      <c r="I85" s="100"/>
      <c r="J85" s="100"/>
      <c r="K85" s="100"/>
      <c r="L85" s="102"/>
    </row>
    <row r="86" spans="1:12" x14ac:dyDescent="0.2">
      <c r="A86" s="97"/>
      <c r="B86" s="172"/>
      <c r="C86" s="171"/>
      <c r="D86" s="171"/>
      <c r="E86" s="171"/>
      <c r="F86" s="171"/>
      <c r="G86" s="100"/>
      <c r="H86" s="100"/>
      <c r="I86" s="100"/>
      <c r="J86" s="100"/>
      <c r="K86" s="100"/>
      <c r="L86" s="102"/>
    </row>
    <row r="87" spans="1:12" x14ac:dyDescent="0.2">
      <c r="A87" s="173" t="s">
        <v>76</v>
      </c>
      <c r="B87" s="171"/>
      <c r="C87" s="171"/>
      <c r="D87" s="171"/>
      <c r="E87" s="171"/>
      <c r="F87" s="171"/>
      <c r="G87" s="100"/>
      <c r="H87" s="100"/>
      <c r="I87" s="100"/>
      <c r="J87" s="100"/>
      <c r="K87" s="100"/>
      <c r="L87" s="102"/>
    </row>
    <row r="88" spans="1:12" ht="13.5" thickBot="1" x14ac:dyDescent="0.25">
      <c r="A88" s="97"/>
      <c r="B88" s="100"/>
      <c r="C88" s="100"/>
      <c r="D88" s="100"/>
      <c r="E88" s="100"/>
      <c r="F88" s="100"/>
      <c r="G88" s="100"/>
      <c r="H88" s="100"/>
      <c r="I88" s="100"/>
      <c r="J88" s="100"/>
      <c r="K88" s="100"/>
      <c r="L88" s="102"/>
    </row>
    <row r="89" spans="1:12" x14ac:dyDescent="0.2">
      <c r="A89" s="174" t="s">
        <v>77</v>
      </c>
      <c r="B89" s="95"/>
      <c r="C89" s="95"/>
      <c r="D89" s="95"/>
      <c r="E89" s="95"/>
      <c r="F89" s="95"/>
      <c r="G89" s="95"/>
      <c r="H89" s="95"/>
      <c r="I89" s="95"/>
      <c r="J89" s="95"/>
      <c r="K89" s="95"/>
      <c r="L89" s="96"/>
    </row>
    <row r="90" spans="1:12" x14ac:dyDescent="0.2">
      <c r="A90" s="104"/>
      <c r="B90" s="100"/>
      <c r="C90" s="100"/>
      <c r="D90" s="248" t="s">
        <v>78</v>
      </c>
      <c r="E90" s="100"/>
      <c r="F90" s="100"/>
      <c r="G90" s="251" t="s">
        <v>79</v>
      </c>
      <c r="H90" s="100"/>
      <c r="I90" s="100"/>
      <c r="J90" s="100"/>
      <c r="K90" s="100"/>
      <c r="L90" s="102"/>
    </row>
    <row r="91" spans="1:12" x14ac:dyDescent="0.2">
      <c r="A91" s="106"/>
      <c r="B91" s="107"/>
      <c r="C91" s="107"/>
      <c r="D91" s="249"/>
      <c r="E91" s="107"/>
      <c r="F91" s="107"/>
      <c r="G91" s="252"/>
      <c r="H91" s="107"/>
      <c r="I91" s="107"/>
      <c r="J91" s="107"/>
      <c r="K91" s="107"/>
      <c r="L91" s="108"/>
    </row>
    <row r="92" spans="1:12" ht="37.15" customHeight="1" x14ac:dyDescent="0.2">
      <c r="A92" s="106"/>
      <c r="B92" s="107"/>
      <c r="C92" s="107"/>
      <c r="D92" s="250"/>
      <c r="E92" s="107"/>
      <c r="F92" s="107"/>
      <c r="G92" s="253"/>
      <c r="H92" s="107"/>
      <c r="I92" s="107"/>
      <c r="J92" s="107"/>
      <c r="K92" s="107"/>
      <c r="L92" s="108"/>
    </row>
    <row r="93" spans="1:12" x14ac:dyDescent="0.2">
      <c r="A93" s="109"/>
      <c r="B93" s="175" t="s">
        <v>80</v>
      </c>
      <c r="C93" s="176"/>
      <c r="D93" s="177">
        <f>H70</f>
        <v>0</v>
      </c>
      <c r="E93" s="92" t="s">
        <v>81</v>
      </c>
      <c r="F93" s="92" t="s">
        <v>82</v>
      </c>
      <c r="G93" s="37">
        <v>0</v>
      </c>
      <c r="H93" s="92" t="s">
        <v>83</v>
      </c>
      <c r="I93" s="92" t="s">
        <v>84</v>
      </c>
      <c r="J93" s="92"/>
      <c r="K93" s="179">
        <f t="shared" ref="K93:K98" si="0">IF(D93&gt;0,D93*G93,0)</f>
        <v>0</v>
      </c>
      <c r="L93" s="110"/>
    </row>
    <row r="94" spans="1:12" x14ac:dyDescent="0.2">
      <c r="A94" s="109"/>
      <c r="B94" s="175" t="s">
        <v>85</v>
      </c>
      <c r="C94" s="176"/>
      <c r="D94" s="177">
        <f>H75</f>
        <v>0</v>
      </c>
      <c r="E94" s="92" t="s">
        <v>86</v>
      </c>
      <c r="F94" s="92" t="s">
        <v>82</v>
      </c>
      <c r="G94" s="37">
        <v>0</v>
      </c>
      <c r="H94" s="92" t="s">
        <v>83</v>
      </c>
      <c r="I94" s="92" t="s">
        <v>84</v>
      </c>
      <c r="J94" s="92"/>
      <c r="K94" s="179">
        <f t="shared" si="0"/>
        <v>0</v>
      </c>
      <c r="L94" s="110"/>
    </row>
    <row r="95" spans="1:12" x14ac:dyDescent="0.2">
      <c r="A95" s="109"/>
      <c r="B95" s="175" t="s">
        <v>87</v>
      </c>
      <c r="C95" s="176"/>
      <c r="D95" s="177">
        <f>H78</f>
        <v>0</v>
      </c>
      <c r="E95" s="92" t="s">
        <v>71</v>
      </c>
      <c r="F95" s="92" t="s">
        <v>82</v>
      </c>
      <c r="G95" s="37">
        <v>0</v>
      </c>
      <c r="H95" s="92" t="s">
        <v>88</v>
      </c>
      <c r="I95" s="92" t="s">
        <v>84</v>
      </c>
      <c r="J95" s="92"/>
      <c r="K95" s="179">
        <f t="shared" si="0"/>
        <v>0</v>
      </c>
      <c r="L95" s="110"/>
    </row>
    <row r="96" spans="1:12" x14ac:dyDescent="0.2">
      <c r="A96" s="109"/>
      <c r="B96" s="175" t="s">
        <v>89</v>
      </c>
      <c r="C96" s="178"/>
      <c r="D96" s="177">
        <f>H82</f>
        <v>0</v>
      </c>
      <c r="E96" s="92" t="s">
        <v>75</v>
      </c>
      <c r="F96" s="92" t="s">
        <v>82</v>
      </c>
      <c r="G96" s="37">
        <v>0</v>
      </c>
      <c r="H96" s="92" t="s">
        <v>90</v>
      </c>
      <c r="I96" s="92" t="s">
        <v>84</v>
      </c>
      <c r="J96" s="92"/>
      <c r="K96" s="179">
        <f t="shared" si="0"/>
        <v>0</v>
      </c>
      <c r="L96" s="110"/>
    </row>
    <row r="97" spans="1:12" x14ac:dyDescent="0.2">
      <c r="A97" s="109"/>
      <c r="B97" s="41" t="s">
        <v>114</v>
      </c>
      <c r="C97" s="44"/>
      <c r="D97" s="38"/>
      <c r="E97" s="45" t="s">
        <v>122</v>
      </c>
      <c r="F97" s="92" t="s">
        <v>82</v>
      </c>
      <c r="G97" s="37"/>
      <c r="H97" s="45" t="s">
        <v>123</v>
      </c>
      <c r="I97" s="92" t="s">
        <v>84</v>
      </c>
      <c r="J97" s="92"/>
      <c r="K97" s="179">
        <f t="shared" si="0"/>
        <v>0</v>
      </c>
      <c r="L97" s="110"/>
    </row>
    <row r="98" spans="1:12" ht="13.5" thickBot="1" x14ac:dyDescent="0.25">
      <c r="A98" s="109"/>
      <c r="B98" s="41" t="s">
        <v>115</v>
      </c>
      <c r="C98" s="38"/>
      <c r="D98" s="38"/>
      <c r="E98" s="45" t="s">
        <v>122</v>
      </c>
      <c r="F98" s="92" t="s">
        <v>82</v>
      </c>
      <c r="G98" s="37"/>
      <c r="H98" s="45" t="s">
        <v>123</v>
      </c>
      <c r="I98" s="92" t="s">
        <v>84</v>
      </c>
      <c r="J98" s="92"/>
      <c r="K98" s="179">
        <f t="shared" si="0"/>
        <v>0</v>
      </c>
      <c r="L98" s="110"/>
    </row>
    <row r="99" spans="1:12" ht="13.5" thickBot="1" x14ac:dyDescent="0.25">
      <c r="A99" s="106"/>
      <c r="B99" s="107"/>
      <c r="C99" s="107"/>
      <c r="D99" s="107"/>
      <c r="E99" s="107"/>
      <c r="F99" s="107"/>
      <c r="G99" s="111"/>
      <c r="H99" s="92" t="s">
        <v>93</v>
      </c>
      <c r="I99" s="92"/>
      <c r="J99" s="92"/>
      <c r="K99" s="180">
        <f>SUM(K93:K98)</f>
        <v>0</v>
      </c>
      <c r="L99" s="110"/>
    </row>
    <row r="100" spans="1:12" x14ac:dyDescent="0.2">
      <c r="A100" s="106"/>
      <c r="B100" s="107"/>
      <c r="C100" s="107"/>
      <c r="D100" s="107"/>
      <c r="E100" s="107"/>
      <c r="F100" s="107"/>
      <c r="G100" s="111"/>
      <c r="H100" s="92"/>
      <c r="I100" s="92"/>
      <c r="J100" s="92"/>
      <c r="K100" s="112"/>
      <c r="L100" s="110"/>
    </row>
    <row r="101" spans="1:12" x14ac:dyDescent="0.2">
      <c r="A101" s="181" t="s">
        <v>94</v>
      </c>
      <c r="B101" s="184"/>
      <c r="C101" s="185"/>
      <c r="D101" s="185"/>
      <c r="E101" s="185"/>
      <c r="F101" s="186"/>
      <c r="G101" s="187"/>
      <c r="H101" s="92"/>
      <c r="I101" s="92"/>
      <c r="J101" s="92"/>
      <c r="K101" s="115"/>
      <c r="L101" s="116"/>
    </row>
    <row r="102" spans="1:12" x14ac:dyDescent="0.2">
      <c r="A102" s="106"/>
      <c r="B102" s="254" t="s">
        <v>95</v>
      </c>
      <c r="C102" s="255"/>
      <c r="D102" s="117" t="s">
        <v>93</v>
      </c>
      <c r="E102" s="107"/>
      <c r="F102" s="113"/>
      <c r="G102" s="118" t="s">
        <v>96</v>
      </c>
      <c r="H102" s="92"/>
      <c r="I102" s="92"/>
      <c r="J102" s="92"/>
      <c r="K102" s="119" t="s">
        <v>97</v>
      </c>
      <c r="L102" s="116"/>
    </row>
    <row r="103" spans="1:12" x14ac:dyDescent="0.2">
      <c r="A103" s="106"/>
      <c r="B103" s="255"/>
      <c r="C103" s="255"/>
      <c r="D103" s="182">
        <f>K99</f>
        <v>0</v>
      </c>
      <c r="E103" s="107"/>
      <c r="F103" s="113" t="s">
        <v>82</v>
      </c>
      <c r="G103" s="39">
        <v>0</v>
      </c>
      <c r="H103" s="92"/>
      <c r="I103" s="92" t="s">
        <v>84</v>
      </c>
      <c r="J103" s="92"/>
      <c r="K103" s="182">
        <f>D103*G103</f>
        <v>0</v>
      </c>
      <c r="L103" s="116"/>
    </row>
    <row r="104" spans="1:12" x14ac:dyDescent="0.2">
      <c r="A104" s="106"/>
      <c r="B104" s="120"/>
      <c r="C104" s="120"/>
      <c r="D104" s="121"/>
      <c r="E104" s="107"/>
      <c r="F104" s="113"/>
      <c r="G104" s="122"/>
      <c r="H104" s="92"/>
      <c r="I104" s="92"/>
      <c r="J104" s="92"/>
      <c r="K104" s="121"/>
      <c r="L104" s="116"/>
    </row>
    <row r="105" spans="1:12" ht="13.5" thickBot="1" x14ac:dyDescent="0.25">
      <c r="A105" s="123"/>
      <c r="C105" s="107"/>
      <c r="D105" s="107"/>
      <c r="E105" s="107"/>
      <c r="F105" s="113"/>
      <c r="G105" s="111"/>
      <c r="H105" s="92"/>
      <c r="I105" s="92"/>
      <c r="J105" s="92"/>
      <c r="K105" s="115"/>
      <c r="L105" s="116"/>
    </row>
    <row r="106" spans="1:12" x14ac:dyDescent="0.2">
      <c r="A106" s="183" t="s">
        <v>98</v>
      </c>
      <c r="B106" s="124"/>
      <c r="C106" s="124"/>
      <c r="D106" s="124"/>
      <c r="E106" s="124"/>
      <c r="F106" s="124"/>
      <c r="G106" s="125"/>
      <c r="H106" s="126"/>
      <c r="I106" s="126"/>
      <c r="J106" s="126"/>
      <c r="K106" s="127"/>
      <c r="L106" s="128"/>
    </row>
    <row r="107" spans="1:12" x14ac:dyDescent="0.2">
      <c r="A107" s="256" t="s">
        <v>113</v>
      </c>
      <c r="B107" s="257"/>
      <c r="C107" s="257"/>
      <c r="D107" s="257"/>
      <c r="E107" s="257"/>
      <c r="F107" s="257"/>
      <c r="G107" s="257"/>
      <c r="H107" s="257"/>
      <c r="I107" s="257"/>
      <c r="J107" s="257"/>
      <c r="K107" s="257"/>
      <c r="L107" s="258"/>
    </row>
    <row r="108" spans="1:12" x14ac:dyDescent="0.2">
      <c r="A108" s="259"/>
      <c r="B108" s="260"/>
      <c r="C108" s="260"/>
      <c r="D108" s="260"/>
      <c r="E108" s="260"/>
      <c r="F108" s="260"/>
      <c r="G108" s="260"/>
      <c r="H108" s="260"/>
      <c r="I108" s="260"/>
      <c r="J108" s="260"/>
      <c r="K108" s="260"/>
      <c r="L108" s="261"/>
    </row>
    <row r="109" spans="1:12" ht="13.5" thickBot="1" x14ac:dyDescent="0.25">
      <c r="A109" s="129"/>
      <c r="B109" s="130"/>
      <c r="C109" s="130"/>
      <c r="D109" s="130"/>
      <c r="E109" s="130"/>
      <c r="F109" s="130"/>
      <c r="G109" s="130"/>
      <c r="H109" s="130"/>
      <c r="I109" s="130"/>
      <c r="J109" s="130"/>
      <c r="K109" s="130"/>
      <c r="L109" s="131"/>
    </row>
    <row r="110" spans="1:12" ht="13.5" thickBot="1" x14ac:dyDescent="0.25">
      <c r="A110" s="106"/>
      <c r="B110" s="235">
        <f>K103</f>
        <v>0</v>
      </c>
      <c r="C110" s="236"/>
      <c r="D110" s="132" t="s">
        <v>99</v>
      </c>
      <c r="E110" s="237">
        <f>D18</f>
        <v>0</v>
      </c>
      <c r="F110" s="238"/>
      <c r="G110" s="133" t="s">
        <v>100</v>
      </c>
      <c r="H110" s="239">
        <f>IF(B110&gt;0,B110/E110,0)</f>
        <v>0</v>
      </c>
      <c r="I110" s="240"/>
      <c r="J110" s="241"/>
      <c r="K110" s="119" t="s">
        <v>101</v>
      </c>
      <c r="L110" s="110"/>
    </row>
    <row r="111" spans="1:12" ht="13.5" thickBot="1" x14ac:dyDescent="0.25">
      <c r="A111" s="134"/>
      <c r="B111" s="135"/>
      <c r="C111" s="135"/>
      <c r="D111" s="135"/>
      <c r="E111" s="135"/>
      <c r="F111" s="135"/>
      <c r="G111" s="135"/>
      <c r="H111" s="135"/>
      <c r="I111" s="135"/>
      <c r="J111" s="135"/>
      <c r="K111" s="135"/>
      <c r="L111" s="136"/>
    </row>
    <row r="112" spans="1:12" x14ac:dyDescent="0.2">
      <c r="A112" s="147" t="s">
        <v>128</v>
      </c>
      <c r="B112" s="188"/>
      <c r="C112" s="137"/>
      <c r="D112" s="138"/>
      <c r="E112" s="138"/>
      <c r="F112" s="138"/>
      <c r="G112" s="138"/>
      <c r="H112" s="138"/>
      <c r="I112" s="138"/>
      <c r="J112" s="138"/>
      <c r="K112" s="138"/>
      <c r="L112" s="138"/>
    </row>
    <row r="113" spans="1:1" x14ac:dyDescent="0.2">
      <c r="A113" s="440" t="s">
        <v>131</v>
      </c>
    </row>
  </sheetData>
  <sheetProtection algorithmName="SHA-512" hashValue="li2+aAsOkmf2rQsP4u4DAVdTdeL7+m0BSn9zT28erbG8c8bmU7QX6jFquDMyFTiEqYc5Sy+P8BJrg7K6SHWUGQ==" saltValue="GKkJ19vQ1rdjL8fHFsbl9g==" spinCount="100000" sheet="1" objects="1" scenarios="1"/>
  <mergeCells count="108">
    <mergeCell ref="A5:E5"/>
    <mergeCell ref="F5:L5"/>
    <mergeCell ref="A6:L6"/>
    <mergeCell ref="E7:F7"/>
    <mergeCell ref="A8:A10"/>
    <mergeCell ref="E8:F14"/>
    <mergeCell ref="H13:K21"/>
    <mergeCell ref="A15:A16"/>
    <mergeCell ref="E15:F15"/>
    <mergeCell ref="E16:F16"/>
    <mergeCell ref="A17:B17"/>
    <mergeCell ref="E17:F17"/>
    <mergeCell ref="E18:F20"/>
    <mergeCell ref="A19:B20"/>
    <mergeCell ref="C19:C20"/>
    <mergeCell ref="A4:E4"/>
    <mergeCell ref="F4:L4"/>
    <mergeCell ref="A1:L1"/>
    <mergeCell ref="F2:L2"/>
    <mergeCell ref="A3:B3"/>
    <mergeCell ref="C3:E3"/>
    <mergeCell ref="F3:L3"/>
    <mergeCell ref="A2:B2"/>
    <mergeCell ref="C2:E2"/>
    <mergeCell ref="E35:L35"/>
    <mergeCell ref="E25:F25"/>
    <mergeCell ref="E26:F26"/>
    <mergeCell ref="E27:F27"/>
    <mergeCell ref="E28:F28"/>
    <mergeCell ref="E29:F29"/>
    <mergeCell ref="E30:F30"/>
    <mergeCell ref="E31:F31"/>
    <mergeCell ref="A32:B33"/>
    <mergeCell ref="C32:C33"/>
    <mergeCell ref="E32:F33"/>
    <mergeCell ref="A34:L34"/>
    <mergeCell ref="A21:A30"/>
    <mergeCell ref="E21:F21"/>
    <mergeCell ref="E22:F22"/>
    <mergeCell ref="E23:F23"/>
    <mergeCell ref="E24:F24"/>
    <mergeCell ref="H36:J36"/>
    <mergeCell ref="E37:F39"/>
    <mergeCell ref="G37:G39"/>
    <mergeCell ref="H37:J39"/>
    <mergeCell ref="L37:L39"/>
    <mergeCell ref="A40:D40"/>
    <mergeCell ref="E40:F40"/>
    <mergeCell ref="H40:J40"/>
    <mergeCell ref="E41:F41"/>
    <mergeCell ref="H41:J41"/>
    <mergeCell ref="K37:K39"/>
    <mergeCell ref="A41:D41"/>
    <mergeCell ref="E36:F36"/>
    <mergeCell ref="A42:D42"/>
    <mergeCell ref="E42:F42"/>
    <mergeCell ref="H42:J42"/>
    <mergeCell ref="A43:C43"/>
    <mergeCell ref="E43:F43"/>
    <mergeCell ref="H43:J43"/>
    <mergeCell ref="A44:C44"/>
    <mergeCell ref="E44:F44"/>
    <mergeCell ref="A45:D45"/>
    <mergeCell ref="E45:F45"/>
    <mergeCell ref="A46:D46"/>
    <mergeCell ref="E46:F46"/>
    <mergeCell ref="A54:D54"/>
    <mergeCell ref="E54:F54"/>
    <mergeCell ref="E47:F47"/>
    <mergeCell ref="A48:L48"/>
    <mergeCell ref="A49:D49"/>
    <mergeCell ref="E49:F49"/>
    <mergeCell ref="A50:D50"/>
    <mergeCell ref="E50:F50"/>
    <mergeCell ref="A51:D51"/>
    <mergeCell ref="A52:D52"/>
    <mergeCell ref="A53:D53"/>
    <mergeCell ref="E53:F53"/>
    <mergeCell ref="H53:J53"/>
    <mergeCell ref="H75:J75"/>
    <mergeCell ref="A55:D55"/>
    <mergeCell ref="E55:F55"/>
    <mergeCell ref="I56:L56"/>
    <mergeCell ref="I57:L57"/>
    <mergeCell ref="I58:L58"/>
    <mergeCell ref="I59:L59"/>
    <mergeCell ref="A64:L64"/>
    <mergeCell ref="H66:L66"/>
    <mergeCell ref="H67:L67"/>
    <mergeCell ref="H68:K68"/>
    <mergeCell ref="H70:J70"/>
    <mergeCell ref="D57:H57"/>
    <mergeCell ref="A57:C57"/>
    <mergeCell ref="D56:H56"/>
    <mergeCell ref="A56:C56"/>
    <mergeCell ref="A59:C59"/>
    <mergeCell ref="D59:H59"/>
    <mergeCell ref="D58:H58"/>
    <mergeCell ref="A58:C58"/>
    <mergeCell ref="B110:C110"/>
    <mergeCell ref="E110:F110"/>
    <mergeCell ref="H110:J110"/>
    <mergeCell ref="H78:J78"/>
    <mergeCell ref="H82:J82"/>
    <mergeCell ref="D90:D92"/>
    <mergeCell ref="G90:G92"/>
    <mergeCell ref="B102:C103"/>
    <mergeCell ref="A107:L108"/>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3"/>
  <sheetViews>
    <sheetView topLeftCell="A94" workbookViewId="0">
      <selection activeCell="A60" sqref="A60"/>
    </sheetView>
  </sheetViews>
  <sheetFormatPr defaultColWidth="11.7109375" defaultRowHeight="12.75" x14ac:dyDescent="0.2"/>
  <cols>
    <col min="1" max="1" width="22.7109375" style="55" customWidth="1"/>
    <col min="2" max="2" width="12" style="55" customWidth="1"/>
    <col min="3" max="3" width="12.7109375" style="55" customWidth="1"/>
    <col min="4" max="4" width="14.42578125" style="55" customWidth="1"/>
    <col min="5" max="5" width="5.7109375" style="55" customWidth="1"/>
    <col min="6" max="6" width="9.28515625" style="55" customWidth="1"/>
    <col min="7" max="7" width="14.7109375" style="55" customWidth="1"/>
    <col min="8" max="8" width="6.42578125" style="55" customWidth="1"/>
    <col min="9" max="9" width="6" style="55" customWidth="1"/>
    <col min="10" max="10" width="2" style="55" customWidth="1"/>
    <col min="11" max="11" width="14.140625" style="55" customWidth="1"/>
    <col min="12" max="12" width="13.28515625" style="55" customWidth="1"/>
    <col min="13" max="13" width="0" style="55" hidden="1" customWidth="1"/>
    <col min="14" max="14" width="0.28515625" style="55" customWidth="1"/>
    <col min="15" max="16384" width="11.7109375" style="55"/>
  </cols>
  <sheetData>
    <row r="1" spans="1:12" x14ac:dyDescent="0.2">
      <c r="A1" s="353" t="s">
        <v>1</v>
      </c>
      <c r="B1" s="354"/>
      <c r="C1" s="354"/>
      <c r="D1" s="354"/>
      <c r="E1" s="354"/>
      <c r="F1" s="354"/>
      <c r="G1" s="354"/>
      <c r="H1" s="354"/>
      <c r="I1" s="354"/>
      <c r="J1" s="354"/>
      <c r="K1" s="354"/>
      <c r="L1" s="355"/>
    </row>
    <row r="2" spans="1:12" x14ac:dyDescent="0.2">
      <c r="A2" s="262" t="s">
        <v>1</v>
      </c>
      <c r="B2" s="264"/>
      <c r="C2" s="408" t="s">
        <v>2</v>
      </c>
      <c r="D2" s="263"/>
      <c r="E2" s="264"/>
      <c r="F2" s="356" t="s">
        <v>3</v>
      </c>
      <c r="G2" s="357"/>
      <c r="H2" s="357"/>
      <c r="I2" s="357"/>
      <c r="J2" s="357"/>
      <c r="K2" s="357"/>
      <c r="L2" s="358"/>
    </row>
    <row r="3" spans="1:12" ht="13.15" customHeight="1" x14ac:dyDescent="0.2">
      <c r="A3" s="407"/>
      <c r="B3" s="407"/>
      <c r="C3" s="407"/>
      <c r="D3" s="407"/>
      <c r="E3" s="407"/>
      <c r="F3" s="364"/>
      <c r="G3" s="364"/>
      <c r="H3" s="364"/>
      <c r="I3" s="364"/>
      <c r="J3" s="364"/>
      <c r="K3" s="364"/>
      <c r="L3" s="364"/>
    </row>
    <row r="4" spans="1:12" x14ac:dyDescent="0.2">
      <c r="A4" s="262" t="s">
        <v>4</v>
      </c>
      <c r="B4" s="263"/>
      <c r="C4" s="263"/>
      <c r="D4" s="263"/>
      <c r="E4" s="264"/>
      <c r="F4" s="350" t="s">
        <v>5</v>
      </c>
      <c r="G4" s="351"/>
      <c r="H4" s="351"/>
      <c r="I4" s="351"/>
      <c r="J4" s="351"/>
      <c r="K4" s="351"/>
      <c r="L4" s="352"/>
    </row>
    <row r="5" spans="1:12" ht="13.5" thickBot="1" x14ac:dyDescent="0.25">
      <c r="A5" s="363"/>
      <c r="B5" s="364"/>
      <c r="C5" s="364"/>
      <c r="D5" s="364"/>
      <c r="E5" s="365"/>
      <c r="F5" s="366"/>
      <c r="G5" s="366"/>
      <c r="H5" s="366"/>
      <c r="I5" s="366"/>
      <c r="J5" s="366"/>
      <c r="K5" s="366"/>
      <c r="L5" s="367"/>
    </row>
    <row r="6" spans="1:12" x14ac:dyDescent="0.2">
      <c r="A6" s="368" t="s">
        <v>6</v>
      </c>
      <c r="B6" s="369"/>
      <c r="C6" s="369"/>
      <c r="D6" s="369"/>
      <c r="E6" s="369"/>
      <c r="F6" s="369"/>
      <c r="G6" s="369"/>
      <c r="H6" s="369"/>
      <c r="I6" s="369"/>
      <c r="J6" s="369"/>
      <c r="K6" s="369"/>
      <c r="L6" s="370"/>
    </row>
    <row r="7" spans="1:12" ht="48" x14ac:dyDescent="0.2">
      <c r="A7" s="189"/>
      <c r="B7" s="47" t="s">
        <v>7</v>
      </c>
      <c r="C7" s="47" t="s">
        <v>8</v>
      </c>
      <c r="D7" s="46" t="s">
        <v>9</v>
      </c>
      <c r="E7" s="371" t="s">
        <v>10</v>
      </c>
      <c r="F7" s="371"/>
      <c r="G7" s="57"/>
      <c r="H7" s="58"/>
      <c r="I7" s="58"/>
      <c r="J7" s="58"/>
      <c r="K7" s="57"/>
      <c r="L7" s="59"/>
    </row>
    <row r="8" spans="1:12" x14ac:dyDescent="0.2">
      <c r="A8" s="372" t="s">
        <v>11</v>
      </c>
      <c r="B8" s="2"/>
      <c r="C8" s="3"/>
      <c r="D8" s="4"/>
      <c r="E8" s="375"/>
      <c r="F8" s="376"/>
      <c r="G8" s="57"/>
      <c r="H8" s="57"/>
      <c r="I8" s="57"/>
      <c r="J8" s="57"/>
      <c r="K8" s="57"/>
      <c r="L8" s="60"/>
    </row>
    <row r="9" spans="1:12" x14ac:dyDescent="0.2">
      <c r="A9" s="373"/>
      <c r="B9" s="2"/>
      <c r="C9" s="3"/>
      <c r="D9" s="5"/>
      <c r="E9" s="377"/>
      <c r="F9" s="378"/>
      <c r="G9" s="57"/>
      <c r="H9" s="57"/>
      <c r="I9" s="57"/>
      <c r="J9" s="57"/>
      <c r="K9" s="57"/>
      <c r="L9" s="60"/>
    </row>
    <row r="10" spans="1:12" x14ac:dyDescent="0.2">
      <c r="A10" s="374"/>
      <c r="B10" s="2"/>
      <c r="C10" s="3"/>
      <c r="D10" s="5"/>
      <c r="E10" s="377"/>
      <c r="F10" s="378"/>
      <c r="G10" s="57"/>
      <c r="H10" s="57"/>
      <c r="I10" s="57"/>
      <c r="J10" s="57"/>
      <c r="K10" s="57"/>
      <c r="L10" s="60"/>
    </row>
    <row r="11" spans="1:12" x14ac:dyDescent="0.2">
      <c r="A11" s="6" t="s">
        <v>12</v>
      </c>
      <c r="B11" s="2"/>
      <c r="C11" s="3"/>
      <c r="D11" s="61"/>
      <c r="E11" s="377"/>
      <c r="F11" s="378"/>
      <c r="G11" s="57"/>
      <c r="H11" s="57"/>
      <c r="I11" s="57"/>
      <c r="J11" s="57"/>
      <c r="K11" s="57"/>
      <c r="L11" s="60"/>
    </row>
    <row r="12" spans="1:12" x14ac:dyDescent="0.2">
      <c r="A12" s="6" t="s">
        <v>13</v>
      </c>
      <c r="B12" s="2"/>
      <c r="C12" s="3"/>
      <c r="D12" s="61"/>
      <c r="E12" s="377"/>
      <c r="F12" s="378"/>
      <c r="G12" s="57"/>
      <c r="H12" s="57"/>
      <c r="I12" s="57"/>
      <c r="J12" s="57"/>
      <c r="K12" s="57"/>
      <c r="L12" s="60"/>
    </row>
    <row r="13" spans="1:12" ht="13.5" thickBot="1" x14ac:dyDescent="0.25">
      <c r="A13" s="48" t="s">
        <v>14</v>
      </c>
      <c r="B13" s="7"/>
      <c r="C13" s="8"/>
      <c r="D13" s="62"/>
      <c r="E13" s="377"/>
      <c r="F13" s="378"/>
      <c r="G13" s="57"/>
      <c r="H13" s="381" t="s">
        <v>15</v>
      </c>
      <c r="I13" s="382"/>
      <c r="J13" s="382"/>
      <c r="K13" s="382"/>
      <c r="L13" s="60"/>
    </row>
    <row r="14" spans="1:12" ht="13.5" thickBot="1" x14ac:dyDescent="0.25">
      <c r="A14" s="9" t="s">
        <v>16</v>
      </c>
      <c r="B14" s="10"/>
      <c r="C14" s="11">
        <f>SUM(C8:C13)</f>
        <v>0</v>
      </c>
      <c r="D14" s="12">
        <f>SUM(D8:D13)</f>
        <v>0</v>
      </c>
      <c r="E14" s="379"/>
      <c r="F14" s="380"/>
      <c r="G14" s="57"/>
      <c r="H14" s="382"/>
      <c r="I14" s="382"/>
      <c r="J14" s="382"/>
      <c r="K14" s="382"/>
      <c r="L14" s="60"/>
    </row>
    <row r="15" spans="1:12" x14ac:dyDescent="0.2">
      <c r="A15" s="383" t="s">
        <v>17</v>
      </c>
      <c r="B15" s="2"/>
      <c r="C15" s="3"/>
      <c r="D15" s="13"/>
      <c r="E15" s="335"/>
      <c r="F15" s="335"/>
      <c r="G15" s="57"/>
      <c r="H15" s="382"/>
      <c r="I15" s="382"/>
      <c r="J15" s="382"/>
      <c r="K15" s="382"/>
      <c r="L15" s="60"/>
    </row>
    <row r="16" spans="1:12" ht="13.5" thickBot="1" x14ac:dyDescent="0.25">
      <c r="A16" s="383"/>
      <c r="B16" s="2"/>
      <c r="C16" s="3"/>
      <c r="D16" s="5"/>
      <c r="E16" s="335"/>
      <c r="F16" s="335"/>
      <c r="G16" s="57"/>
      <c r="H16" s="382"/>
      <c r="I16" s="382"/>
      <c r="J16" s="382"/>
      <c r="K16" s="382"/>
      <c r="L16" s="60"/>
    </row>
    <row r="17" spans="1:13" ht="13.5" thickBot="1" x14ac:dyDescent="0.25">
      <c r="A17" s="384" t="s">
        <v>18</v>
      </c>
      <c r="B17" s="385"/>
      <c r="C17" s="11">
        <f>SUM(C15:C16)</f>
        <v>0</v>
      </c>
      <c r="D17" s="14">
        <f>SUM(D15:D16)</f>
        <v>0</v>
      </c>
      <c r="E17" s="386">
        <f>SUM(E15:E16)</f>
        <v>0</v>
      </c>
      <c r="F17" s="387"/>
      <c r="G17" s="64"/>
      <c r="H17" s="382"/>
      <c r="I17" s="382"/>
      <c r="J17" s="382"/>
      <c r="K17" s="382"/>
      <c r="L17" s="60"/>
      <c r="M17" s="65"/>
    </row>
    <row r="18" spans="1:13" ht="13.5" thickBot="1" x14ac:dyDescent="0.25">
      <c r="A18" s="15" t="s">
        <v>19</v>
      </c>
      <c r="B18" s="66"/>
      <c r="C18" s="17">
        <f>C17+C14</f>
        <v>0</v>
      </c>
      <c r="D18" s="14">
        <f>D17+D14</f>
        <v>0</v>
      </c>
      <c r="E18" s="388"/>
      <c r="F18" s="389"/>
      <c r="G18" s="67"/>
      <c r="H18" s="382"/>
      <c r="I18" s="382"/>
      <c r="J18" s="382"/>
      <c r="K18" s="382"/>
      <c r="L18" s="60"/>
    </row>
    <row r="19" spans="1:13" x14ac:dyDescent="0.2">
      <c r="A19" s="338" t="s">
        <v>20</v>
      </c>
      <c r="B19" s="393"/>
      <c r="C19" s="342">
        <f>C18-E17</f>
        <v>0</v>
      </c>
      <c r="D19" s="68"/>
      <c r="E19" s="390"/>
      <c r="F19" s="389"/>
      <c r="G19" s="67"/>
      <c r="H19" s="382"/>
      <c r="I19" s="382"/>
      <c r="J19" s="382"/>
      <c r="K19" s="382"/>
      <c r="L19" s="69"/>
    </row>
    <row r="20" spans="1:13" ht="13.5" thickBot="1" x14ac:dyDescent="0.25">
      <c r="A20" s="394"/>
      <c r="B20" s="395"/>
      <c r="C20" s="396"/>
      <c r="D20" s="70"/>
      <c r="E20" s="391"/>
      <c r="F20" s="392"/>
      <c r="G20" s="67"/>
      <c r="H20" s="382"/>
      <c r="I20" s="382"/>
      <c r="J20" s="382"/>
      <c r="K20" s="382"/>
      <c r="L20" s="69"/>
    </row>
    <row r="21" spans="1:13" x14ac:dyDescent="0.2">
      <c r="A21" s="349" t="s">
        <v>21</v>
      </c>
      <c r="B21" s="18"/>
      <c r="C21" s="3"/>
      <c r="D21" s="71"/>
      <c r="E21" s="335"/>
      <c r="F21" s="335"/>
      <c r="G21" s="67"/>
      <c r="H21" s="382"/>
      <c r="I21" s="382"/>
      <c r="J21" s="382"/>
      <c r="K21" s="382"/>
      <c r="L21" s="69"/>
    </row>
    <row r="22" spans="1:13" x14ac:dyDescent="0.2">
      <c r="A22" s="349"/>
      <c r="B22" s="18"/>
      <c r="C22" s="3"/>
      <c r="D22" s="72"/>
      <c r="E22" s="335"/>
      <c r="F22" s="335"/>
      <c r="G22" s="67"/>
      <c r="H22" s="67"/>
      <c r="I22" s="67"/>
      <c r="J22" s="67"/>
      <c r="K22" s="67"/>
      <c r="L22" s="69"/>
    </row>
    <row r="23" spans="1:13" x14ac:dyDescent="0.2">
      <c r="A23" s="349"/>
      <c r="B23" s="18"/>
      <c r="C23" s="3"/>
      <c r="D23" s="73"/>
      <c r="E23" s="335"/>
      <c r="F23" s="335"/>
      <c r="G23" s="67"/>
      <c r="H23" s="67"/>
      <c r="I23" s="67"/>
      <c r="J23" s="67"/>
      <c r="K23" s="67"/>
      <c r="L23" s="69"/>
    </row>
    <row r="24" spans="1:13" x14ac:dyDescent="0.2">
      <c r="A24" s="349"/>
      <c r="B24" s="18"/>
      <c r="C24" s="3"/>
      <c r="D24" s="73"/>
      <c r="E24" s="335"/>
      <c r="F24" s="335"/>
      <c r="G24" s="67"/>
      <c r="H24" s="67"/>
      <c r="I24" s="67"/>
      <c r="J24" s="67"/>
      <c r="K24" s="67"/>
      <c r="L24" s="69"/>
    </row>
    <row r="25" spans="1:13" x14ac:dyDescent="0.2">
      <c r="A25" s="349"/>
      <c r="B25" s="18"/>
      <c r="C25" s="3"/>
      <c r="D25" s="73"/>
      <c r="E25" s="335"/>
      <c r="F25" s="335"/>
      <c r="G25" s="67"/>
      <c r="H25" s="67"/>
      <c r="I25" s="67"/>
      <c r="J25" s="67"/>
      <c r="K25" s="67"/>
      <c r="L25" s="69"/>
    </row>
    <row r="26" spans="1:13" x14ac:dyDescent="0.2">
      <c r="A26" s="349"/>
      <c r="B26" s="18"/>
      <c r="C26" s="3"/>
      <c r="D26" s="73"/>
      <c r="E26" s="335"/>
      <c r="F26" s="335"/>
      <c r="G26" s="67"/>
      <c r="H26" s="67"/>
      <c r="I26" s="67"/>
      <c r="J26" s="67"/>
      <c r="K26" s="67"/>
      <c r="L26" s="69"/>
    </row>
    <row r="27" spans="1:13" x14ac:dyDescent="0.2">
      <c r="A27" s="349"/>
      <c r="B27" s="18"/>
      <c r="C27" s="3"/>
      <c r="D27" s="73"/>
      <c r="E27" s="335"/>
      <c r="F27" s="335"/>
      <c r="G27" s="67"/>
      <c r="H27" s="67"/>
      <c r="I27" s="67"/>
      <c r="J27" s="67"/>
      <c r="K27" s="67"/>
      <c r="L27" s="69"/>
    </row>
    <row r="28" spans="1:13" x14ac:dyDescent="0.2">
      <c r="A28" s="349"/>
      <c r="B28" s="18"/>
      <c r="C28" s="3"/>
      <c r="D28" s="73"/>
      <c r="E28" s="335"/>
      <c r="F28" s="335"/>
      <c r="G28" s="67"/>
      <c r="H28" s="67"/>
      <c r="I28" s="67"/>
      <c r="J28" s="67"/>
      <c r="K28" s="67"/>
      <c r="L28" s="69"/>
    </row>
    <row r="29" spans="1:13" x14ac:dyDescent="0.2">
      <c r="A29" s="349"/>
      <c r="B29" s="18"/>
      <c r="C29" s="3"/>
      <c r="D29" s="73"/>
      <c r="E29" s="335"/>
      <c r="F29" s="335"/>
      <c r="G29" s="67"/>
      <c r="H29" s="67"/>
      <c r="I29" s="67"/>
      <c r="J29" s="67"/>
      <c r="K29" s="67"/>
      <c r="L29" s="69"/>
    </row>
    <row r="30" spans="1:13" ht="13.5" thickBot="1" x14ac:dyDescent="0.25">
      <c r="A30" s="349"/>
      <c r="B30" s="18"/>
      <c r="C30" s="3"/>
      <c r="D30" s="72"/>
      <c r="E30" s="335"/>
      <c r="F30" s="335"/>
      <c r="G30" s="67"/>
      <c r="H30" s="67"/>
      <c r="I30" s="67"/>
      <c r="J30" s="67"/>
      <c r="K30" s="67"/>
      <c r="L30" s="69"/>
    </row>
    <row r="31" spans="1:13" ht="13.5" thickBot="1" x14ac:dyDescent="0.25">
      <c r="A31" s="50" t="s">
        <v>22</v>
      </c>
      <c r="B31" s="74"/>
      <c r="C31" s="19">
        <f>SUM(C21:C30)</f>
        <v>0</v>
      </c>
      <c r="D31" s="75"/>
      <c r="E31" s="336">
        <f>SUM(E21:E30)</f>
        <v>0</v>
      </c>
      <c r="F31" s="337"/>
      <c r="G31" s="76"/>
      <c r="H31" s="76"/>
      <c r="I31" s="76"/>
      <c r="J31" s="76"/>
      <c r="K31" s="76"/>
      <c r="L31" s="60"/>
    </row>
    <row r="32" spans="1:13" x14ac:dyDescent="0.2">
      <c r="A32" s="338" t="s">
        <v>23</v>
      </c>
      <c r="B32" s="339"/>
      <c r="C32" s="342">
        <f>C31-E31</f>
        <v>0</v>
      </c>
      <c r="D32" s="75"/>
      <c r="E32" s="344"/>
      <c r="F32" s="345"/>
      <c r="G32" s="76"/>
      <c r="H32" s="76"/>
      <c r="I32" s="76"/>
      <c r="J32" s="76"/>
      <c r="K32" s="76"/>
      <c r="L32" s="60"/>
    </row>
    <row r="33" spans="1:17" ht="13.5" thickBot="1" x14ac:dyDescent="0.25">
      <c r="A33" s="340"/>
      <c r="B33" s="341"/>
      <c r="C33" s="343"/>
      <c r="D33" s="75"/>
      <c r="E33" s="344"/>
      <c r="F33" s="345"/>
      <c r="G33" s="76"/>
      <c r="H33" s="76"/>
      <c r="I33" s="76"/>
      <c r="J33" s="76"/>
      <c r="K33" s="76"/>
      <c r="L33" s="60"/>
    </row>
    <row r="34" spans="1:17" ht="13.5" thickBot="1" x14ac:dyDescent="0.25">
      <c r="A34" s="404" t="s">
        <v>24</v>
      </c>
      <c r="B34" s="405"/>
      <c r="C34" s="405"/>
      <c r="D34" s="405"/>
      <c r="E34" s="405"/>
      <c r="F34" s="405"/>
      <c r="G34" s="405"/>
      <c r="H34" s="405"/>
      <c r="I34" s="405"/>
      <c r="J34" s="405"/>
      <c r="K34" s="405"/>
      <c r="L34" s="406"/>
    </row>
    <row r="35" spans="1:17" x14ac:dyDescent="0.2">
      <c r="A35" s="77"/>
      <c r="B35" s="58"/>
      <c r="C35" s="58"/>
      <c r="D35" s="58"/>
      <c r="E35" s="332" t="s">
        <v>25</v>
      </c>
      <c r="F35" s="333"/>
      <c r="G35" s="333"/>
      <c r="H35" s="333"/>
      <c r="I35" s="333"/>
      <c r="J35" s="333"/>
      <c r="K35" s="333"/>
      <c r="L35" s="334"/>
    </row>
    <row r="36" spans="1:17" x14ac:dyDescent="0.2">
      <c r="A36" s="77"/>
      <c r="B36" s="58"/>
      <c r="C36" s="58"/>
      <c r="D36" s="58"/>
      <c r="E36" s="331" t="s">
        <v>26</v>
      </c>
      <c r="F36" s="331"/>
      <c r="G36" s="143" t="s">
        <v>27</v>
      </c>
      <c r="H36" s="316" t="s">
        <v>28</v>
      </c>
      <c r="I36" s="316"/>
      <c r="J36" s="316"/>
      <c r="K36" s="143" t="s">
        <v>29</v>
      </c>
      <c r="L36" s="144" t="s">
        <v>30</v>
      </c>
    </row>
    <row r="37" spans="1:17" x14ac:dyDescent="0.2">
      <c r="A37" s="77"/>
      <c r="B37" s="58"/>
      <c r="C37" s="58"/>
      <c r="D37" s="58"/>
      <c r="E37" s="317" t="s">
        <v>31</v>
      </c>
      <c r="F37" s="318"/>
      <c r="G37" s="317" t="s">
        <v>32</v>
      </c>
      <c r="H37" s="317" t="s">
        <v>33</v>
      </c>
      <c r="I37" s="317"/>
      <c r="J37" s="317"/>
      <c r="K37" s="317" t="s">
        <v>34</v>
      </c>
      <c r="L37" s="319" t="s">
        <v>35</v>
      </c>
    </row>
    <row r="38" spans="1:17" x14ac:dyDescent="0.2">
      <c r="A38" s="78"/>
      <c r="B38" s="79"/>
      <c r="C38" s="79"/>
      <c r="D38" s="58"/>
      <c r="E38" s="318"/>
      <c r="F38" s="318"/>
      <c r="G38" s="317"/>
      <c r="H38" s="317"/>
      <c r="I38" s="317"/>
      <c r="J38" s="317"/>
      <c r="K38" s="318"/>
      <c r="L38" s="319"/>
    </row>
    <row r="39" spans="1:17" ht="33.6" customHeight="1" x14ac:dyDescent="0.2">
      <c r="A39" s="77"/>
      <c r="B39" s="58"/>
      <c r="C39" s="58"/>
      <c r="D39" s="58"/>
      <c r="E39" s="318"/>
      <c r="F39" s="318"/>
      <c r="G39" s="317"/>
      <c r="H39" s="317"/>
      <c r="I39" s="317"/>
      <c r="J39" s="317"/>
      <c r="K39" s="318"/>
      <c r="L39" s="319"/>
    </row>
    <row r="40" spans="1:17" ht="13.5" thickBot="1" x14ac:dyDescent="0.25">
      <c r="A40" s="262" t="s">
        <v>36</v>
      </c>
      <c r="B40" s="263"/>
      <c r="C40" s="263"/>
      <c r="D40" s="264"/>
      <c r="E40" s="320">
        <f>IF(C19&gt;0,(C19-SUM(C11:C13))/D18,0)</f>
        <v>0</v>
      </c>
      <c r="F40" s="321"/>
      <c r="G40" s="20">
        <f>IF(C18&gt;0,C18/D18,0)</f>
        <v>0</v>
      </c>
      <c r="H40" s="322">
        <f>IF(C18&gt;0,C18/D18,0)</f>
        <v>0</v>
      </c>
      <c r="I40" s="323"/>
      <c r="J40" s="324"/>
      <c r="K40" s="51">
        <f>IF(C19&gt;0,C19/D18,0)</f>
        <v>0</v>
      </c>
      <c r="L40" s="21">
        <f>IF(C18&gt;0,(C18-SUM(C12:C13))/D18,0)</f>
        <v>0</v>
      </c>
    </row>
    <row r="41" spans="1:17" ht="15.75" customHeight="1" thickBot="1" x14ac:dyDescent="0.25">
      <c r="A41" s="328" t="s">
        <v>37</v>
      </c>
      <c r="B41" s="329"/>
      <c r="C41" s="329"/>
      <c r="D41" s="330"/>
      <c r="E41" s="325" t="s">
        <v>38</v>
      </c>
      <c r="F41" s="326"/>
      <c r="G41" s="35">
        <f>IF(C31&gt;0,C31/D18,0)</f>
        <v>0</v>
      </c>
      <c r="H41" s="325" t="s">
        <v>38</v>
      </c>
      <c r="I41" s="327"/>
      <c r="J41" s="326"/>
      <c r="K41" s="145" t="s">
        <v>38</v>
      </c>
      <c r="L41" s="22"/>
    </row>
    <row r="42" spans="1:17" ht="13.5" thickBot="1" x14ac:dyDescent="0.25">
      <c r="A42" s="302" t="s">
        <v>39</v>
      </c>
      <c r="B42" s="303"/>
      <c r="C42" s="303"/>
      <c r="D42" s="304"/>
      <c r="E42" s="305">
        <f>IF(H110&gt;0,H110,0)</f>
        <v>0</v>
      </c>
      <c r="F42" s="305"/>
      <c r="G42" s="23">
        <f>IF(H110&gt;0,H110,0)</f>
        <v>0</v>
      </c>
      <c r="H42" s="299">
        <f>IF(H110&gt;0,H110,0)</f>
        <v>0</v>
      </c>
      <c r="I42" s="306"/>
      <c r="J42" s="307"/>
      <c r="K42" s="51">
        <f>IF(H110&gt;0,H110,0)</f>
        <v>0</v>
      </c>
      <c r="L42" s="24"/>
    </row>
    <row r="43" spans="1:17" ht="13.5" thickBot="1" x14ac:dyDescent="0.25">
      <c r="A43" s="401" t="s">
        <v>40</v>
      </c>
      <c r="B43" s="402"/>
      <c r="C43" s="403"/>
      <c r="D43" s="25"/>
      <c r="E43" s="311">
        <f>IF(D43&gt;0,D43*0.01*(E40+E42),0)</f>
        <v>0</v>
      </c>
      <c r="F43" s="307"/>
      <c r="G43" s="26">
        <f>IF(D43&gt;0,D43*0.01*(G40+G42),0)</f>
        <v>0</v>
      </c>
      <c r="H43" s="299">
        <f>IF(D43&gt;0,D43*0.01*(H40+H42),0)</f>
        <v>0</v>
      </c>
      <c r="I43" s="306"/>
      <c r="J43" s="307"/>
      <c r="K43" s="26">
        <f>IF(D43&gt;0,D43*0.01*(K40+K42),0)</f>
        <v>0</v>
      </c>
      <c r="L43" s="27"/>
    </row>
    <row r="44" spans="1:17" ht="13.5" thickBot="1" x14ac:dyDescent="0.25">
      <c r="A44" s="302" t="s">
        <v>41</v>
      </c>
      <c r="B44" s="303"/>
      <c r="C44" s="400"/>
      <c r="D44" s="28"/>
      <c r="E44" s="315"/>
      <c r="F44" s="315"/>
      <c r="G44" s="83"/>
      <c r="H44" s="84"/>
      <c r="I44" s="84"/>
      <c r="J44" s="84"/>
      <c r="K44" s="85"/>
      <c r="L44" s="31">
        <f>IF(D44&gt;0,D44/D14,0)</f>
        <v>0</v>
      </c>
      <c r="Q44" s="140"/>
    </row>
    <row r="45" spans="1:17" x14ac:dyDescent="0.2">
      <c r="A45" s="294" t="s">
        <v>42</v>
      </c>
      <c r="B45" s="295"/>
      <c r="C45" s="295"/>
      <c r="D45" s="296"/>
      <c r="E45" s="289"/>
      <c r="F45" s="290"/>
      <c r="G45" s="51">
        <f>IF(A5&gt;0,A5/F5*0.1,0)</f>
        <v>0</v>
      </c>
      <c r="H45" s="86"/>
      <c r="I45" s="86"/>
      <c r="J45" s="86"/>
      <c r="K45" s="86"/>
      <c r="L45" s="82"/>
    </row>
    <row r="46" spans="1:17" x14ac:dyDescent="0.2">
      <c r="A46" s="262" t="s">
        <v>43</v>
      </c>
      <c r="B46" s="263"/>
      <c r="C46" s="263"/>
      <c r="D46" s="264"/>
      <c r="E46" s="289"/>
      <c r="F46" s="290"/>
      <c r="G46" s="33">
        <f>G40+G41+G43+G42+G45</f>
        <v>0</v>
      </c>
      <c r="H46" s="86"/>
      <c r="I46" s="86"/>
      <c r="J46" s="86"/>
      <c r="K46" s="86"/>
      <c r="L46" s="82"/>
    </row>
    <row r="47" spans="1:17" ht="13.5" thickBot="1" x14ac:dyDescent="0.25">
      <c r="A47" s="49" t="s">
        <v>44</v>
      </c>
      <c r="B47" s="87"/>
      <c r="C47" s="87"/>
      <c r="D47" s="87"/>
      <c r="E47" s="289"/>
      <c r="F47" s="290"/>
      <c r="G47" s="33">
        <f>G46*0.03</f>
        <v>0</v>
      </c>
      <c r="H47" s="86"/>
      <c r="I47" s="86"/>
      <c r="J47" s="86"/>
      <c r="K47" s="86"/>
      <c r="L47" s="82"/>
    </row>
    <row r="48" spans="1:17" ht="13.5" thickBot="1" x14ac:dyDescent="0.25">
      <c r="A48" s="291" t="s">
        <v>45</v>
      </c>
      <c r="B48" s="292"/>
      <c r="C48" s="292"/>
      <c r="D48" s="292"/>
      <c r="E48" s="292"/>
      <c r="F48" s="292"/>
      <c r="G48" s="292"/>
      <c r="H48" s="292"/>
      <c r="I48" s="292"/>
      <c r="J48" s="292"/>
      <c r="K48" s="292"/>
      <c r="L48" s="293"/>
    </row>
    <row r="49" spans="1:12" x14ac:dyDescent="0.2">
      <c r="A49" s="294" t="s">
        <v>46</v>
      </c>
      <c r="B49" s="295"/>
      <c r="C49" s="295"/>
      <c r="D49" s="296"/>
      <c r="E49" s="289"/>
      <c r="F49" s="290"/>
      <c r="G49" s="34">
        <f>SUM(G41:G42,G45,G47)</f>
        <v>0</v>
      </c>
      <c r="H49" s="86"/>
      <c r="I49" s="86"/>
      <c r="J49" s="86"/>
      <c r="K49" s="86"/>
      <c r="L49" s="82"/>
    </row>
    <row r="50" spans="1:12" x14ac:dyDescent="0.2">
      <c r="A50" s="262" t="s">
        <v>47</v>
      </c>
      <c r="B50" s="263"/>
      <c r="C50" s="263"/>
      <c r="D50" s="264"/>
      <c r="E50" s="297">
        <f>SUM(E40,E42,E43)</f>
        <v>0</v>
      </c>
      <c r="F50" s="298"/>
      <c r="G50" s="84"/>
      <c r="H50" s="86"/>
      <c r="I50" s="86"/>
      <c r="J50" s="86"/>
      <c r="K50" s="86"/>
      <c r="L50" s="82"/>
    </row>
    <row r="51" spans="1:12" x14ac:dyDescent="0.2">
      <c r="A51" s="262" t="s">
        <v>48</v>
      </c>
      <c r="B51" s="263"/>
      <c r="C51" s="263"/>
      <c r="D51" s="264"/>
      <c r="E51" s="88"/>
      <c r="F51" s="89"/>
      <c r="G51" s="35">
        <f>G46+G47</f>
        <v>0</v>
      </c>
      <c r="H51" s="86"/>
      <c r="I51" s="86"/>
      <c r="J51" s="86"/>
      <c r="K51" s="86"/>
      <c r="L51" s="82"/>
    </row>
    <row r="52" spans="1:12" x14ac:dyDescent="0.2">
      <c r="A52" s="262" t="s">
        <v>49</v>
      </c>
      <c r="B52" s="263"/>
      <c r="C52" s="263"/>
      <c r="D52" s="264"/>
      <c r="E52" s="88"/>
      <c r="F52" s="89"/>
      <c r="G52" s="36"/>
      <c r="H52" s="86"/>
      <c r="I52" s="86"/>
      <c r="J52" s="86"/>
      <c r="K52" s="86"/>
      <c r="L52" s="82"/>
    </row>
    <row r="53" spans="1:12" x14ac:dyDescent="0.2">
      <c r="A53" s="262" t="s">
        <v>50</v>
      </c>
      <c r="B53" s="263"/>
      <c r="C53" s="263"/>
      <c r="D53" s="264"/>
      <c r="E53" s="289"/>
      <c r="F53" s="290"/>
      <c r="G53" s="86"/>
      <c r="H53" s="299">
        <f>SUM(H40,H42,H43)</f>
        <v>0</v>
      </c>
      <c r="I53" s="300"/>
      <c r="J53" s="301"/>
      <c r="K53" s="90"/>
      <c r="L53" s="82"/>
    </row>
    <row r="54" spans="1:12" x14ac:dyDescent="0.2">
      <c r="A54" s="262" t="s">
        <v>51</v>
      </c>
      <c r="B54" s="263"/>
      <c r="C54" s="263"/>
      <c r="D54" s="264"/>
      <c r="E54" s="289"/>
      <c r="F54" s="290"/>
      <c r="G54" s="86"/>
      <c r="H54" s="86"/>
      <c r="I54" s="86"/>
      <c r="J54" s="86"/>
      <c r="K54" s="51">
        <f>SUM(K40,K42,K43)</f>
        <v>0</v>
      </c>
      <c r="L54" s="82"/>
    </row>
    <row r="55" spans="1:12" x14ac:dyDescent="0.2">
      <c r="A55" s="262" t="s">
        <v>52</v>
      </c>
      <c r="B55" s="263"/>
      <c r="C55" s="263"/>
      <c r="D55" s="264"/>
      <c r="E55" s="265"/>
      <c r="F55" s="266"/>
      <c r="G55" s="86"/>
      <c r="H55" s="86"/>
      <c r="I55" s="86"/>
      <c r="J55" s="86"/>
      <c r="K55" s="91"/>
      <c r="L55" s="21">
        <f>L40-L44</f>
        <v>0</v>
      </c>
    </row>
    <row r="56" spans="1:12" x14ac:dyDescent="0.2">
      <c r="A56" s="288" t="s">
        <v>53</v>
      </c>
      <c r="B56" s="286"/>
      <c r="C56" s="286"/>
      <c r="D56" s="286" t="s">
        <v>54</v>
      </c>
      <c r="E56" s="286"/>
      <c r="F56" s="286"/>
      <c r="G56" s="286"/>
      <c r="H56" s="287"/>
      <c r="I56" s="270" t="s">
        <v>55</v>
      </c>
      <c r="J56" s="271"/>
      <c r="K56" s="271"/>
      <c r="L56" s="272"/>
    </row>
    <row r="57" spans="1:12" x14ac:dyDescent="0.2">
      <c r="A57" s="397"/>
      <c r="B57" s="398"/>
      <c r="C57" s="398"/>
      <c r="D57" s="397"/>
      <c r="E57" s="398"/>
      <c r="F57" s="398"/>
      <c r="G57" s="398"/>
      <c r="H57" s="399"/>
      <c r="I57" s="397"/>
      <c r="J57" s="398"/>
      <c r="K57" s="398"/>
      <c r="L57" s="399"/>
    </row>
    <row r="58" spans="1:12" x14ac:dyDescent="0.2">
      <c r="A58" s="288" t="s">
        <v>56</v>
      </c>
      <c r="B58" s="286"/>
      <c r="C58" s="286"/>
      <c r="D58" s="286" t="s">
        <v>57</v>
      </c>
      <c r="E58" s="286"/>
      <c r="F58" s="286"/>
      <c r="G58" s="286"/>
      <c r="H58" s="287"/>
      <c r="I58" s="270" t="s">
        <v>55</v>
      </c>
      <c r="J58" s="271"/>
      <c r="K58" s="271"/>
      <c r="L58" s="272"/>
    </row>
    <row r="59" spans="1:12" ht="13.5" thickBot="1" x14ac:dyDescent="0.25">
      <c r="A59" s="397"/>
      <c r="B59" s="398"/>
      <c r="C59" s="398"/>
      <c r="D59" s="397"/>
      <c r="E59" s="398"/>
      <c r="F59" s="398"/>
      <c r="G59" s="398"/>
      <c r="H59" s="399"/>
      <c r="I59" s="397"/>
      <c r="J59" s="398"/>
      <c r="K59" s="398"/>
      <c r="L59" s="399"/>
    </row>
    <row r="60" spans="1:12" x14ac:dyDescent="0.2">
      <c r="A60" s="147" t="s">
        <v>129</v>
      </c>
      <c r="B60" s="190"/>
      <c r="C60" s="139"/>
      <c r="D60" s="139"/>
      <c r="E60" s="139"/>
      <c r="F60" s="139"/>
      <c r="G60" s="139"/>
      <c r="H60" s="139"/>
      <c r="I60" s="139"/>
      <c r="J60" s="139"/>
      <c r="K60" s="139"/>
      <c r="L60" s="139"/>
    </row>
    <row r="61" spans="1:12" x14ac:dyDescent="0.2">
      <c r="A61" s="191" t="s">
        <v>130</v>
      </c>
      <c r="B61" s="192"/>
      <c r="C61" s="93"/>
      <c r="D61" s="93"/>
      <c r="E61" s="93"/>
      <c r="F61" s="93"/>
      <c r="G61" s="93"/>
      <c r="H61" s="93"/>
      <c r="I61" s="93"/>
      <c r="J61" s="93"/>
      <c r="K61" s="93"/>
      <c r="L61" s="93"/>
    </row>
    <row r="62" spans="1:12" x14ac:dyDescent="0.2">
      <c r="A62" s="92"/>
      <c r="B62" s="93"/>
      <c r="C62" s="93"/>
      <c r="D62" s="93"/>
      <c r="E62" s="93"/>
      <c r="F62" s="93"/>
      <c r="G62" s="93"/>
      <c r="H62" s="93"/>
      <c r="I62" s="93"/>
      <c r="J62" s="93"/>
      <c r="K62" s="93"/>
      <c r="L62" s="93"/>
    </row>
    <row r="63" spans="1:12" ht="13.5" thickBot="1" x14ac:dyDescent="0.25">
      <c r="A63" s="94"/>
      <c r="B63" s="94"/>
      <c r="C63" s="94"/>
      <c r="D63" s="94"/>
      <c r="E63" s="94"/>
      <c r="F63" s="94"/>
      <c r="G63" s="94"/>
      <c r="H63" s="94"/>
      <c r="I63" s="94"/>
      <c r="J63" s="94"/>
      <c r="K63" s="94"/>
      <c r="L63" s="94"/>
    </row>
    <row r="64" spans="1:12" ht="13.5" thickBot="1" x14ac:dyDescent="0.25">
      <c r="A64" s="273" t="s">
        <v>104</v>
      </c>
      <c r="B64" s="274"/>
      <c r="C64" s="274"/>
      <c r="D64" s="274"/>
      <c r="E64" s="274"/>
      <c r="F64" s="274"/>
      <c r="G64" s="274"/>
      <c r="H64" s="274"/>
      <c r="I64" s="274"/>
      <c r="J64" s="274"/>
      <c r="K64" s="274"/>
      <c r="L64" s="275"/>
    </row>
    <row r="65" spans="1:12" x14ac:dyDescent="0.2">
      <c r="A65" s="148" t="s">
        <v>103</v>
      </c>
      <c r="B65" s="149"/>
      <c r="C65" s="149"/>
      <c r="D65" s="149"/>
      <c r="E65" s="149"/>
      <c r="F65" s="149"/>
      <c r="G65" s="149"/>
      <c r="H65" s="149"/>
      <c r="I65" s="149"/>
      <c r="J65" s="149"/>
      <c r="K65" s="149"/>
      <c r="L65" s="193"/>
    </row>
    <row r="66" spans="1:12" x14ac:dyDescent="0.2">
      <c r="A66" s="150"/>
      <c r="B66" s="151"/>
      <c r="C66" s="152"/>
      <c r="D66" s="151"/>
      <c r="E66" s="153"/>
      <c r="F66" s="153"/>
      <c r="G66" s="154"/>
      <c r="H66" s="276" t="s">
        <v>59</v>
      </c>
      <c r="I66" s="277"/>
      <c r="J66" s="277"/>
      <c r="K66" s="277"/>
      <c r="L66" s="278"/>
    </row>
    <row r="67" spans="1:12" x14ac:dyDescent="0.2">
      <c r="A67" s="150"/>
      <c r="B67" s="155"/>
      <c r="C67" s="156"/>
      <c r="D67" s="157"/>
      <c r="E67" s="158"/>
      <c r="F67" s="158"/>
      <c r="G67" s="159"/>
      <c r="H67" s="279" t="s">
        <v>60</v>
      </c>
      <c r="I67" s="280"/>
      <c r="J67" s="280"/>
      <c r="K67" s="280"/>
      <c r="L67" s="281"/>
    </row>
    <row r="68" spans="1:12" ht="13.5" thickBot="1" x14ac:dyDescent="0.25">
      <c r="A68" s="160"/>
      <c r="B68" s="161"/>
      <c r="C68" s="162"/>
      <c r="D68" s="163"/>
      <c r="E68" s="164"/>
      <c r="F68" s="164"/>
      <c r="G68" s="165"/>
      <c r="H68" s="282"/>
      <c r="I68" s="283"/>
      <c r="J68" s="283"/>
      <c r="K68" s="284"/>
      <c r="L68" s="166"/>
    </row>
    <row r="69" spans="1:12" ht="13.5" thickBot="1" x14ac:dyDescent="0.25">
      <c r="A69" s="167" t="s">
        <v>102</v>
      </c>
      <c r="B69" s="168"/>
      <c r="C69" s="168"/>
      <c r="D69" s="168"/>
      <c r="E69" s="168"/>
      <c r="F69" s="168"/>
      <c r="G69" s="168"/>
      <c r="H69" s="168"/>
      <c r="I69" s="168"/>
      <c r="J69" s="168"/>
      <c r="K69" s="168"/>
      <c r="L69" s="169"/>
    </row>
    <row r="70" spans="1:12" ht="13.5" thickBot="1" x14ac:dyDescent="0.25">
      <c r="A70" s="97"/>
      <c r="B70" s="170" t="s">
        <v>62</v>
      </c>
      <c r="C70" s="171"/>
      <c r="D70" s="171"/>
      <c r="E70" s="171"/>
      <c r="F70" s="171"/>
      <c r="G70" s="100"/>
      <c r="H70" s="242">
        <v>0</v>
      </c>
      <c r="I70" s="243"/>
      <c r="J70" s="244"/>
      <c r="K70" s="194" t="s">
        <v>63</v>
      </c>
      <c r="L70" s="102"/>
    </row>
    <row r="71" spans="1:12" x14ac:dyDescent="0.2">
      <c r="A71" s="97"/>
      <c r="B71" s="172" t="s">
        <v>64</v>
      </c>
      <c r="C71" s="171"/>
      <c r="D71" s="171"/>
      <c r="E71" s="171"/>
      <c r="F71" s="171"/>
      <c r="G71" s="100"/>
      <c r="H71" s="100"/>
      <c r="I71" s="100"/>
      <c r="J71" s="100"/>
      <c r="K71" s="100"/>
      <c r="L71" s="102"/>
    </row>
    <row r="72" spans="1:12" x14ac:dyDescent="0.2">
      <c r="A72" s="97"/>
      <c r="B72" s="172" t="s">
        <v>65</v>
      </c>
      <c r="C72" s="171"/>
      <c r="D72" s="171"/>
      <c r="E72" s="171"/>
      <c r="F72" s="171"/>
      <c r="G72" s="100"/>
      <c r="H72" s="100"/>
      <c r="I72" s="100"/>
      <c r="J72" s="100"/>
      <c r="K72" s="100"/>
      <c r="L72" s="102"/>
    </row>
    <row r="73" spans="1:12" x14ac:dyDescent="0.2">
      <c r="A73" s="97"/>
      <c r="B73" s="172" t="s">
        <v>66</v>
      </c>
      <c r="C73" s="171"/>
      <c r="D73" s="171"/>
      <c r="E73" s="171"/>
      <c r="F73" s="171"/>
      <c r="G73" s="100"/>
      <c r="H73" s="100"/>
      <c r="I73" s="100"/>
      <c r="J73" s="100"/>
      <c r="K73" s="100"/>
      <c r="L73" s="102"/>
    </row>
    <row r="74" spans="1:12" ht="13.5" thickBot="1" x14ac:dyDescent="0.25">
      <c r="A74" s="97"/>
      <c r="B74" s="172" t="s">
        <v>67</v>
      </c>
      <c r="C74" s="171"/>
      <c r="D74" s="171"/>
      <c r="E74" s="171"/>
      <c r="F74" s="171"/>
      <c r="G74" s="100"/>
      <c r="H74" s="100"/>
      <c r="I74" s="100"/>
      <c r="J74" s="100"/>
      <c r="K74" s="100"/>
      <c r="L74" s="102"/>
    </row>
    <row r="75" spans="1:12" ht="13.5" thickBot="1" x14ac:dyDescent="0.25">
      <c r="A75" s="97"/>
      <c r="B75" s="170" t="s">
        <v>68</v>
      </c>
      <c r="C75" s="171"/>
      <c r="D75" s="171"/>
      <c r="E75" s="171"/>
      <c r="F75" s="171"/>
      <c r="G75" s="100"/>
      <c r="H75" s="242">
        <v>0</v>
      </c>
      <c r="I75" s="243"/>
      <c r="J75" s="244"/>
      <c r="K75" s="194" t="s">
        <v>63</v>
      </c>
      <c r="L75" s="102"/>
    </row>
    <row r="76" spans="1:12" x14ac:dyDescent="0.2">
      <c r="A76" s="97"/>
      <c r="B76" s="172" t="s">
        <v>64</v>
      </c>
      <c r="C76" s="171"/>
      <c r="D76" s="171"/>
      <c r="E76" s="171"/>
      <c r="F76" s="171"/>
      <c r="G76" s="100"/>
      <c r="H76" s="100"/>
      <c r="I76" s="100"/>
      <c r="J76" s="100"/>
      <c r="K76" s="100"/>
      <c r="L76" s="102"/>
    </row>
    <row r="77" spans="1:12" ht="13.5" thickBot="1" x14ac:dyDescent="0.25">
      <c r="A77" s="97"/>
      <c r="B77" s="172" t="s">
        <v>69</v>
      </c>
      <c r="C77" s="171"/>
      <c r="D77" s="171"/>
      <c r="E77" s="171"/>
      <c r="F77" s="171"/>
      <c r="G77" s="100"/>
      <c r="H77" s="100"/>
      <c r="I77" s="100"/>
      <c r="J77" s="100"/>
      <c r="K77" s="100"/>
      <c r="L77" s="102"/>
    </row>
    <row r="78" spans="1:12" ht="13.5" thickBot="1" x14ac:dyDescent="0.25">
      <c r="A78" s="97"/>
      <c r="B78" s="170" t="s">
        <v>70</v>
      </c>
      <c r="C78" s="171"/>
      <c r="D78" s="171"/>
      <c r="E78" s="171"/>
      <c r="F78" s="171"/>
      <c r="G78" s="100"/>
      <c r="H78" s="242">
        <v>0</v>
      </c>
      <c r="I78" s="243"/>
      <c r="J78" s="244"/>
      <c r="K78" s="170" t="s">
        <v>71</v>
      </c>
      <c r="L78" s="102"/>
    </row>
    <row r="79" spans="1:12" x14ac:dyDescent="0.2">
      <c r="A79" s="97"/>
      <c r="B79" s="172" t="s">
        <v>64</v>
      </c>
      <c r="C79" s="171"/>
      <c r="D79" s="171"/>
      <c r="E79" s="171"/>
      <c r="F79" s="171"/>
      <c r="G79" s="100"/>
      <c r="H79" s="100"/>
      <c r="I79" s="100"/>
      <c r="J79" s="100"/>
      <c r="K79" s="100"/>
      <c r="L79" s="102"/>
    </row>
    <row r="80" spans="1:12" x14ac:dyDescent="0.2">
      <c r="A80" s="97"/>
      <c r="B80" s="172" t="s">
        <v>72</v>
      </c>
      <c r="C80" s="171"/>
      <c r="D80" s="171"/>
      <c r="E80" s="171"/>
      <c r="F80" s="171"/>
      <c r="G80" s="100"/>
      <c r="H80" s="100"/>
      <c r="I80" s="100"/>
      <c r="J80" s="100"/>
      <c r="K80" s="100"/>
      <c r="L80" s="102"/>
    </row>
    <row r="81" spans="1:12" ht="13.5" thickBot="1" x14ac:dyDescent="0.25">
      <c r="A81" s="97"/>
      <c r="B81" s="172" t="s">
        <v>73</v>
      </c>
      <c r="C81" s="171"/>
      <c r="D81" s="171"/>
      <c r="E81" s="171"/>
      <c r="F81" s="171"/>
      <c r="G81" s="100"/>
      <c r="H81" s="100"/>
      <c r="I81" s="100"/>
      <c r="J81" s="100"/>
      <c r="K81" s="100"/>
      <c r="L81" s="102"/>
    </row>
    <row r="82" spans="1:12" ht="13.5" thickBot="1" x14ac:dyDescent="0.25">
      <c r="A82" s="97"/>
      <c r="B82" s="170" t="s">
        <v>74</v>
      </c>
      <c r="C82" s="171"/>
      <c r="D82" s="171"/>
      <c r="E82" s="171"/>
      <c r="F82" s="171"/>
      <c r="G82" s="100"/>
      <c r="H82" s="245">
        <v>0</v>
      </c>
      <c r="I82" s="246"/>
      <c r="J82" s="247"/>
      <c r="K82" s="170" t="s">
        <v>75</v>
      </c>
      <c r="L82" s="102"/>
    </row>
    <row r="83" spans="1:12" x14ac:dyDescent="0.2">
      <c r="A83" s="97"/>
      <c r="B83" s="172" t="s">
        <v>64</v>
      </c>
      <c r="C83" s="171"/>
      <c r="D83" s="171"/>
      <c r="E83" s="171"/>
      <c r="F83" s="171"/>
      <c r="G83" s="100"/>
      <c r="H83" s="100"/>
      <c r="I83" s="100"/>
      <c r="J83" s="100"/>
      <c r="K83" s="100"/>
      <c r="L83" s="102"/>
    </row>
    <row r="84" spans="1:12" x14ac:dyDescent="0.2">
      <c r="A84" s="97"/>
      <c r="B84" s="172" t="s">
        <v>69</v>
      </c>
      <c r="C84" s="171"/>
      <c r="D84" s="171"/>
      <c r="E84" s="171"/>
      <c r="F84" s="171"/>
      <c r="G84" s="100"/>
      <c r="H84" s="100"/>
      <c r="I84" s="100"/>
      <c r="J84" s="100"/>
      <c r="K84" s="100"/>
      <c r="L84" s="102"/>
    </row>
    <row r="85" spans="1:12" x14ac:dyDescent="0.2">
      <c r="A85" s="97"/>
      <c r="B85" s="172" t="s">
        <v>112</v>
      </c>
      <c r="C85" s="171"/>
      <c r="D85" s="171"/>
      <c r="E85" s="171"/>
      <c r="F85" s="171"/>
      <c r="G85" s="100"/>
      <c r="H85" s="100"/>
      <c r="I85" s="100"/>
      <c r="J85" s="100"/>
      <c r="K85" s="100"/>
      <c r="L85" s="102"/>
    </row>
    <row r="86" spans="1:12" x14ac:dyDescent="0.2">
      <c r="A86" s="97"/>
      <c r="B86" s="172"/>
      <c r="C86" s="171"/>
      <c r="D86" s="171"/>
      <c r="E86" s="171"/>
      <c r="F86" s="171"/>
      <c r="G86" s="100"/>
      <c r="H86" s="100"/>
      <c r="I86" s="100"/>
      <c r="J86" s="100"/>
      <c r="K86" s="100"/>
      <c r="L86" s="102"/>
    </row>
    <row r="87" spans="1:12" x14ac:dyDescent="0.2">
      <c r="A87" s="173" t="s">
        <v>76</v>
      </c>
      <c r="B87" s="171"/>
      <c r="C87" s="171"/>
      <c r="D87" s="171"/>
      <c r="E87" s="171"/>
      <c r="F87" s="171"/>
      <c r="G87" s="100"/>
      <c r="H87" s="100"/>
      <c r="I87" s="100"/>
      <c r="J87" s="100"/>
      <c r="K87" s="100"/>
      <c r="L87" s="102"/>
    </row>
    <row r="88" spans="1:12" ht="13.5" thickBot="1" x14ac:dyDescent="0.25">
      <c r="A88" s="97"/>
      <c r="B88" s="100"/>
      <c r="C88" s="100"/>
      <c r="D88" s="100"/>
      <c r="E88" s="100"/>
      <c r="F88" s="100"/>
      <c r="G88" s="100"/>
      <c r="H88" s="100"/>
      <c r="I88" s="100"/>
      <c r="J88" s="100"/>
      <c r="K88" s="100"/>
      <c r="L88" s="102"/>
    </row>
    <row r="89" spans="1:12" x14ac:dyDescent="0.2">
      <c r="A89" s="174" t="s">
        <v>77</v>
      </c>
      <c r="B89" s="149"/>
      <c r="C89" s="95"/>
      <c r="D89" s="95"/>
      <c r="E89" s="95"/>
      <c r="F89" s="95"/>
      <c r="G89" s="95"/>
      <c r="H89" s="95"/>
      <c r="I89" s="95"/>
      <c r="J89" s="95"/>
      <c r="K89" s="95"/>
      <c r="L89" s="96"/>
    </row>
    <row r="90" spans="1:12" x14ac:dyDescent="0.2">
      <c r="A90" s="104"/>
      <c r="B90" s="100"/>
      <c r="C90" s="100"/>
      <c r="D90" s="248" t="s">
        <v>78</v>
      </c>
      <c r="E90" s="100"/>
      <c r="F90" s="100"/>
      <c r="G90" s="251" t="s">
        <v>79</v>
      </c>
      <c r="H90" s="100"/>
      <c r="I90" s="100"/>
      <c r="J90" s="100"/>
      <c r="K90" s="100"/>
      <c r="L90" s="102"/>
    </row>
    <row r="91" spans="1:12" x14ac:dyDescent="0.2">
      <c r="A91" s="106"/>
      <c r="B91" s="107"/>
      <c r="C91" s="107"/>
      <c r="D91" s="249"/>
      <c r="E91" s="107"/>
      <c r="F91" s="107"/>
      <c r="G91" s="252"/>
      <c r="H91" s="107"/>
      <c r="I91" s="107"/>
      <c r="J91" s="107"/>
      <c r="K91" s="107"/>
      <c r="L91" s="108"/>
    </row>
    <row r="92" spans="1:12" ht="36" customHeight="1" x14ac:dyDescent="0.2">
      <c r="A92" s="106"/>
      <c r="B92" s="107"/>
      <c r="C92" s="107"/>
      <c r="D92" s="250"/>
      <c r="E92" s="107"/>
      <c r="F92" s="107"/>
      <c r="G92" s="253"/>
      <c r="H92" s="107"/>
      <c r="I92" s="107"/>
      <c r="J92" s="107"/>
      <c r="K92" s="107"/>
      <c r="L92" s="108"/>
    </row>
    <row r="93" spans="1:12" x14ac:dyDescent="0.2">
      <c r="A93" s="109"/>
      <c r="B93" s="175" t="s">
        <v>80</v>
      </c>
      <c r="C93" s="176"/>
      <c r="D93" s="177">
        <f>H70</f>
        <v>0</v>
      </c>
      <c r="E93" s="191" t="s">
        <v>81</v>
      </c>
      <c r="F93" s="191" t="s">
        <v>82</v>
      </c>
      <c r="G93" s="37">
        <v>0</v>
      </c>
      <c r="H93" s="92" t="s">
        <v>83</v>
      </c>
      <c r="I93" s="92" t="s">
        <v>84</v>
      </c>
      <c r="J93" s="92"/>
      <c r="K93" s="179">
        <f t="shared" ref="K93:K98" si="0">IF(D93&gt;0,D93*G93,0)</f>
        <v>0</v>
      </c>
      <c r="L93" s="110"/>
    </row>
    <row r="94" spans="1:12" x14ac:dyDescent="0.2">
      <c r="A94" s="109"/>
      <c r="B94" s="175" t="s">
        <v>85</v>
      </c>
      <c r="C94" s="176"/>
      <c r="D94" s="177">
        <f>H75</f>
        <v>0</v>
      </c>
      <c r="E94" s="191" t="s">
        <v>86</v>
      </c>
      <c r="F94" s="191" t="s">
        <v>82</v>
      </c>
      <c r="G94" s="37">
        <v>0</v>
      </c>
      <c r="H94" s="92" t="s">
        <v>83</v>
      </c>
      <c r="I94" s="92" t="s">
        <v>84</v>
      </c>
      <c r="J94" s="92"/>
      <c r="K94" s="179">
        <f t="shared" si="0"/>
        <v>0</v>
      </c>
      <c r="L94" s="110"/>
    </row>
    <row r="95" spans="1:12" x14ac:dyDescent="0.2">
      <c r="A95" s="109"/>
      <c r="B95" s="175" t="s">
        <v>87</v>
      </c>
      <c r="C95" s="176"/>
      <c r="D95" s="177">
        <f>H78</f>
        <v>0</v>
      </c>
      <c r="E95" s="191" t="s">
        <v>71</v>
      </c>
      <c r="F95" s="191" t="s">
        <v>82</v>
      </c>
      <c r="G95" s="37">
        <v>0</v>
      </c>
      <c r="H95" s="92" t="s">
        <v>88</v>
      </c>
      <c r="I95" s="92" t="s">
        <v>84</v>
      </c>
      <c r="J95" s="92"/>
      <c r="K95" s="179">
        <f t="shared" si="0"/>
        <v>0</v>
      </c>
      <c r="L95" s="110"/>
    </row>
    <row r="96" spans="1:12" x14ac:dyDescent="0.2">
      <c r="A96" s="109"/>
      <c r="B96" s="175" t="s">
        <v>89</v>
      </c>
      <c r="C96" s="176"/>
      <c r="D96" s="177">
        <f>H82</f>
        <v>0</v>
      </c>
      <c r="E96" s="191" t="s">
        <v>75</v>
      </c>
      <c r="F96" s="191" t="s">
        <v>82</v>
      </c>
      <c r="G96" s="37">
        <v>0</v>
      </c>
      <c r="H96" s="92" t="s">
        <v>90</v>
      </c>
      <c r="I96" s="92" t="s">
        <v>84</v>
      </c>
      <c r="J96" s="92"/>
      <c r="K96" s="179">
        <f t="shared" si="0"/>
        <v>0</v>
      </c>
      <c r="L96" s="110"/>
    </row>
    <row r="97" spans="1:16" x14ac:dyDescent="0.2">
      <c r="A97" s="109"/>
      <c r="B97" s="175" t="s">
        <v>91</v>
      </c>
      <c r="C97" s="176"/>
      <c r="D97" s="38"/>
      <c r="E97" s="45" t="s">
        <v>122</v>
      </c>
      <c r="F97" s="92" t="s">
        <v>82</v>
      </c>
      <c r="G97" s="37"/>
      <c r="H97" s="45" t="s">
        <v>123</v>
      </c>
      <c r="I97" s="92" t="s">
        <v>84</v>
      </c>
      <c r="J97" s="92"/>
      <c r="K97" s="179">
        <f t="shared" si="0"/>
        <v>0</v>
      </c>
      <c r="L97" s="110"/>
    </row>
    <row r="98" spans="1:16" ht="13.5" thickBot="1" x14ac:dyDescent="0.25">
      <c r="A98" s="109"/>
      <c r="B98" s="175" t="s">
        <v>92</v>
      </c>
      <c r="C98" s="176"/>
      <c r="D98" s="38"/>
      <c r="E98" s="45" t="s">
        <v>122</v>
      </c>
      <c r="F98" s="92" t="s">
        <v>82</v>
      </c>
      <c r="G98" s="37"/>
      <c r="H98" s="45" t="s">
        <v>123</v>
      </c>
      <c r="I98" s="92" t="s">
        <v>84</v>
      </c>
      <c r="J98" s="92"/>
      <c r="K98" s="179">
        <f t="shared" si="0"/>
        <v>0</v>
      </c>
      <c r="L98" s="110"/>
      <c r="P98" s="141"/>
    </row>
    <row r="99" spans="1:16" ht="13.5" thickBot="1" x14ac:dyDescent="0.25">
      <c r="A99" s="106"/>
      <c r="B99" s="107"/>
      <c r="C99" s="107"/>
      <c r="D99" s="107"/>
      <c r="E99" s="107"/>
      <c r="F99" s="107"/>
      <c r="G99" s="111"/>
      <c r="H99" s="191" t="s">
        <v>93</v>
      </c>
      <c r="I99" s="92"/>
      <c r="J99" s="92"/>
      <c r="K99" s="180">
        <f>SUM(K93:K98)</f>
        <v>0</v>
      </c>
      <c r="L99" s="110"/>
    </row>
    <row r="100" spans="1:16" x14ac:dyDescent="0.2">
      <c r="A100" s="106"/>
      <c r="B100" s="107"/>
      <c r="C100" s="107"/>
      <c r="D100" s="107"/>
      <c r="E100" s="107"/>
      <c r="F100" s="107"/>
      <c r="G100" s="111"/>
      <c r="H100" s="92"/>
      <c r="I100" s="92"/>
      <c r="J100" s="92"/>
      <c r="K100" s="112"/>
      <c r="L100" s="110"/>
    </row>
    <row r="101" spans="1:16" x14ac:dyDescent="0.2">
      <c r="A101" s="181" t="s">
        <v>94</v>
      </c>
      <c r="B101" s="184"/>
      <c r="C101" s="185"/>
      <c r="D101" s="185"/>
      <c r="E101" s="185"/>
      <c r="F101" s="186"/>
      <c r="G101" s="187"/>
      <c r="H101" s="92"/>
      <c r="I101" s="92"/>
      <c r="J101" s="92"/>
      <c r="K101" s="115"/>
      <c r="L101" s="116"/>
    </row>
    <row r="102" spans="1:16" x14ac:dyDescent="0.2">
      <c r="A102" s="106"/>
      <c r="B102" s="254" t="s">
        <v>95</v>
      </c>
      <c r="C102" s="255"/>
      <c r="D102" s="196" t="s">
        <v>93</v>
      </c>
      <c r="E102" s="107"/>
      <c r="F102" s="113"/>
      <c r="G102" s="118" t="s">
        <v>96</v>
      </c>
      <c r="H102" s="92"/>
      <c r="I102" s="92"/>
      <c r="J102" s="92"/>
      <c r="K102" s="195" t="s">
        <v>97</v>
      </c>
      <c r="L102" s="116"/>
    </row>
    <row r="103" spans="1:16" x14ac:dyDescent="0.2">
      <c r="A103" s="106"/>
      <c r="B103" s="255"/>
      <c r="C103" s="255"/>
      <c r="D103" s="182">
        <f>K99</f>
        <v>0</v>
      </c>
      <c r="E103" s="107"/>
      <c r="F103" s="113" t="s">
        <v>82</v>
      </c>
      <c r="G103" s="39">
        <v>0</v>
      </c>
      <c r="H103" s="92"/>
      <c r="I103" s="92" t="s">
        <v>84</v>
      </c>
      <c r="J103" s="92"/>
      <c r="K103" s="182">
        <f>D103*G103</f>
        <v>0</v>
      </c>
      <c r="L103" s="116"/>
    </row>
    <row r="104" spans="1:16" x14ac:dyDescent="0.2">
      <c r="A104" s="106"/>
      <c r="B104" s="120"/>
      <c r="C104" s="120"/>
      <c r="D104" s="121"/>
      <c r="E104" s="107"/>
      <c r="F104" s="113"/>
      <c r="G104" s="122"/>
      <c r="H104" s="92"/>
      <c r="I104" s="92"/>
      <c r="J104" s="92"/>
      <c r="K104" s="121"/>
      <c r="L104" s="116"/>
    </row>
    <row r="105" spans="1:16" ht="13.5" thickBot="1" x14ac:dyDescent="0.25">
      <c r="A105" s="123"/>
      <c r="C105" s="107"/>
      <c r="D105" s="107"/>
      <c r="E105" s="107"/>
      <c r="F105" s="113"/>
      <c r="G105" s="111"/>
      <c r="H105" s="92"/>
      <c r="I105" s="92"/>
      <c r="J105" s="92"/>
      <c r="K105" s="115"/>
      <c r="L105" s="116"/>
    </row>
    <row r="106" spans="1:16" x14ac:dyDescent="0.2">
      <c r="A106" s="183" t="s">
        <v>98</v>
      </c>
      <c r="B106" s="197"/>
      <c r="C106" s="197"/>
      <c r="D106" s="197"/>
      <c r="E106" s="197"/>
      <c r="F106" s="197"/>
      <c r="G106" s="198"/>
      <c r="H106" s="199"/>
      <c r="I106" s="199"/>
      <c r="J106" s="199"/>
      <c r="K106" s="200"/>
      <c r="L106" s="201"/>
    </row>
    <row r="107" spans="1:16" x14ac:dyDescent="0.2">
      <c r="A107" s="256" t="s">
        <v>113</v>
      </c>
      <c r="B107" s="257"/>
      <c r="C107" s="257"/>
      <c r="D107" s="257"/>
      <c r="E107" s="257"/>
      <c r="F107" s="257"/>
      <c r="G107" s="257"/>
      <c r="H107" s="257"/>
      <c r="I107" s="257"/>
      <c r="J107" s="257"/>
      <c r="K107" s="257"/>
      <c r="L107" s="258"/>
    </row>
    <row r="108" spans="1:16" x14ac:dyDescent="0.2">
      <c r="A108" s="259"/>
      <c r="B108" s="260"/>
      <c r="C108" s="260"/>
      <c r="D108" s="260"/>
      <c r="E108" s="260"/>
      <c r="F108" s="260"/>
      <c r="G108" s="260"/>
      <c r="H108" s="260"/>
      <c r="I108" s="260"/>
      <c r="J108" s="260"/>
      <c r="K108" s="260"/>
      <c r="L108" s="261"/>
    </row>
    <row r="109" spans="1:16" ht="13.5" thickBot="1" x14ac:dyDescent="0.25">
      <c r="A109" s="202"/>
      <c r="B109" s="203"/>
      <c r="C109" s="203"/>
      <c r="D109" s="203"/>
      <c r="E109" s="203"/>
      <c r="F109" s="203"/>
      <c r="G109" s="203"/>
      <c r="H109" s="203"/>
      <c r="I109" s="203"/>
      <c r="J109" s="203"/>
      <c r="K109" s="203"/>
      <c r="L109" s="204"/>
    </row>
    <row r="110" spans="1:16" ht="13.5" thickBot="1" x14ac:dyDescent="0.25">
      <c r="A110" s="205"/>
      <c r="B110" s="235">
        <f>K103</f>
        <v>0</v>
      </c>
      <c r="C110" s="236"/>
      <c r="D110" s="206" t="s">
        <v>99</v>
      </c>
      <c r="E110" s="237">
        <f>D18</f>
        <v>0</v>
      </c>
      <c r="F110" s="238"/>
      <c r="G110" s="207" t="s">
        <v>100</v>
      </c>
      <c r="H110" s="239">
        <f>IF(B110&gt;0,B110/E110,0)</f>
        <v>0</v>
      </c>
      <c r="I110" s="240"/>
      <c r="J110" s="241"/>
      <c r="K110" s="195" t="s">
        <v>101</v>
      </c>
      <c r="L110" s="208"/>
    </row>
    <row r="111" spans="1:16" ht="13.5" thickBot="1" x14ac:dyDescent="0.25">
      <c r="A111" s="209"/>
      <c r="B111" s="210"/>
      <c r="C111" s="210"/>
      <c r="D111" s="210"/>
      <c r="E111" s="210"/>
      <c r="F111" s="210"/>
      <c r="G111" s="210"/>
      <c r="H111" s="210"/>
      <c r="I111" s="210"/>
      <c r="J111" s="210"/>
      <c r="K111" s="210"/>
      <c r="L111" s="211"/>
    </row>
    <row r="112" spans="1:16" x14ac:dyDescent="0.2">
      <c r="A112" s="147" t="s">
        <v>129</v>
      </c>
      <c r="B112" s="188"/>
      <c r="C112" s="147"/>
      <c r="D112" s="212"/>
      <c r="E112" s="212"/>
      <c r="F112" s="212"/>
      <c r="G112" s="212"/>
      <c r="H112" s="212"/>
      <c r="I112" s="212"/>
      <c r="J112" s="212"/>
      <c r="K112" s="212"/>
      <c r="L112" s="212"/>
    </row>
    <row r="113" spans="1:1" x14ac:dyDescent="0.2">
      <c r="A113" s="191" t="s">
        <v>130</v>
      </c>
    </row>
  </sheetData>
  <sheetProtection algorithmName="SHA-512" hashValue="fXlokbPo5ZQ7Zuiy4gV7dbFCnPDygSsEgx4NcwAgUzEY3Kt+bAFiZBtiW9aeR7dVcGzU/tWB6G4dlxjti//Ufg==" saltValue="rFCjghlaKHF56OFjH75qtQ==" spinCount="100000" sheet="1" objects="1" scenarios="1"/>
  <mergeCells count="108">
    <mergeCell ref="A8:A10"/>
    <mergeCell ref="E8:F14"/>
    <mergeCell ref="H13:K21"/>
    <mergeCell ref="A15:A16"/>
    <mergeCell ref="E15:F15"/>
    <mergeCell ref="E16:F16"/>
    <mergeCell ref="A21:A30"/>
    <mergeCell ref="E21:F21"/>
    <mergeCell ref="E22:F22"/>
    <mergeCell ref="E23:F23"/>
    <mergeCell ref="E24:F24"/>
    <mergeCell ref="A17:B17"/>
    <mergeCell ref="E17:F17"/>
    <mergeCell ref="E18:F20"/>
    <mergeCell ref="A19:B20"/>
    <mergeCell ref="C19:C20"/>
    <mergeCell ref="A1:L1"/>
    <mergeCell ref="F2:L2"/>
    <mergeCell ref="A3:B3"/>
    <mergeCell ref="C3:E3"/>
    <mergeCell ref="F3:L3"/>
    <mergeCell ref="A5:E5"/>
    <mergeCell ref="F5:L5"/>
    <mergeCell ref="A6:L6"/>
    <mergeCell ref="E7:F7"/>
    <mergeCell ref="C2:E2"/>
    <mergeCell ref="A2:B2"/>
    <mergeCell ref="A4:E4"/>
    <mergeCell ref="F4:L4"/>
    <mergeCell ref="E35:L35"/>
    <mergeCell ref="E25:F25"/>
    <mergeCell ref="E26:F26"/>
    <mergeCell ref="E27:F27"/>
    <mergeCell ref="E28:F28"/>
    <mergeCell ref="E29:F29"/>
    <mergeCell ref="E30:F30"/>
    <mergeCell ref="E31:F31"/>
    <mergeCell ref="A32:B33"/>
    <mergeCell ref="C32:C33"/>
    <mergeCell ref="E32:F33"/>
    <mergeCell ref="A34:L34"/>
    <mergeCell ref="E36:F36"/>
    <mergeCell ref="H36:J36"/>
    <mergeCell ref="E37:F39"/>
    <mergeCell ref="G37:G39"/>
    <mergeCell ref="H37:J39"/>
    <mergeCell ref="L37:L39"/>
    <mergeCell ref="A40:D40"/>
    <mergeCell ref="E40:F40"/>
    <mergeCell ref="H40:J40"/>
    <mergeCell ref="E41:F41"/>
    <mergeCell ref="H41:J41"/>
    <mergeCell ref="K37:K39"/>
    <mergeCell ref="A42:D42"/>
    <mergeCell ref="E42:F42"/>
    <mergeCell ref="H42:J42"/>
    <mergeCell ref="A41:D41"/>
    <mergeCell ref="A43:C43"/>
    <mergeCell ref="E43:F43"/>
    <mergeCell ref="H43:J43"/>
    <mergeCell ref="A44:C44"/>
    <mergeCell ref="E44:F44"/>
    <mergeCell ref="A45:D45"/>
    <mergeCell ref="E45:F45"/>
    <mergeCell ref="A46:D46"/>
    <mergeCell ref="E46:F46"/>
    <mergeCell ref="A54:D54"/>
    <mergeCell ref="E54:F54"/>
    <mergeCell ref="E47:F47"/>
    <mergeCell ref="A48:L48"/>
    <mergeCell ref="A49:D49"/>
    <mergeCell ref="E49:F49"/>
    <mergeCell ref="A50:D50"/>
    <mergeCell ref="E50:F50"/>
    <mergeCell ref="A51:D51"/>
    <mergeCell ref="A52:D52"/>
    <mergeCell ref="A53:D53"/>
    <mergeCell ref="E53:F53"/>
    <mergeCell ref="H53:J53"/>
    <mergeCell ref="H75:J75"/>
    <mergeCell ref="A55:D55"/>
    <mergeCell ref="E55:F55"/>
    <mergeCell ref="I56:L56"/>
    <mergeCell ref="I57:L57"/>
    <mergeCell ref="I58:L58"/>
    <mergeCell ref="I59:L59"/>
    <mergeCell ref="A64:L64"/>
    <mergeCell ref="H66:L66"/>
    <mergeCell ref="H67:L67"/>
    <mergeCell ref="H68:K68"/>
    <mergeCell ref="H70:J70"/>
    <mergeCell ref="D57:H57"/>
    <mergeCell ref="A57:C57"/>
    <mergeCell ref="A59:C59"/>
    <mergeCell ref="D59:H59"/>
    <mergeCell ref="D56:H56"/>
    <mergeCell ref="A56:C56"/>
    <mergeCell ref="A58:C58"/>
    <mergeCell ref="D58:H58"/>
    <mergeCell ref="B110:C110"/>
    <mergeCell ref="E110:F110"/>
    <mergeCell ref="H110:J110"/>
    <mergeCell ref="H78:J78"/>
    <mergeCell ref="H82:J82"/>
    <mergeCell ref="D90:D92"/>
    <mergeCell ref="G90:G92"/>
    <mergeCell ref="B102:C103"/>
    <mergeCell ref="A107:L108"/>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3"/>
  <sheetViews>
    <sheetView topLeftCell="A70" workbookViewId="0">
      <selection activeCell="A60" sqref="A60"/>
    </sheetView>
  </sheetViews>
  <sheetFormatPr defaultColWidth="11.7109375" defaultRowHeight="12.75" x14ac:dyDescent="0.2"/>
  <cols>
    <col min="1" max="1" width="22.7109375" style="55" customWidth="1"/>
    <col min="2" max="2" width="12" style="55" customWidth="1"/>
    <col min="3" max="3" width="12.7109375" style="55" customWidth="1"/>
    <col min="4" max="4" width="14.42578125" style="55" customWidth="1"/>
    <col min="5" max="5" width="5.7109375" style="55" customWidth="1"/>
    <col min="6" max="6" width="9.28515625" style="55" customWidth="1"/>
    <col min="7" max="7" width="14.7109375" style="55" customWidth="1"/>
    <col min="8" max="8" width="6.42578125" style="55" customWidth="1"/>
    <col min="9" max="9" width="6" style="55" customWidth="1"/>
    <col min="10" max="10" width="2" style="55" customWidth="1"/>
    <col min="11" max="11" width="14.140625" style="55" customWidth="1"/>
    <col min="12" max="12" width="13.28515625" style="55" customWidth="1"/>
    <col min="13" max="13" width="0" style="55" hidden="1" customWidth="1"/>
    <col min="14" max="14" width="0.28515625" style="55" customWidth="1"/>
    <col min="15" max="16384" width="11.7109375" style="55"/>
  </cols>
  <sheetData>
    <row r="1" spans="1:12" x14ac:dyDescent="0.2">
      <c r="A1" s="353" t="s">
        <v>1</v>
      </c>
      <c r="B1" s="354"/>
      <c r="C1" s="354"/>
      <c r="D1" s="354"/>
      <c r="E1" s="354"/>
      <c r="F1" s="354"/>
      <c r="G1" s="354"/>
      <c r="H1" s="354"/>
      <c r="I1" s="354"/>
      <c r="J1" s="354"/>
      <c r="K1" s="354"/>
      <c r="L1" s="355"/>
    </row>
    <row r="2" spans="1:12" x14ac:dyDescent="0.2">
      <c r="A2" s="360" t="s">
        <v>1</v>
      </c>
      <c r="B2" s="361"/>
      <c r="C2" s="356" t="s">
        <v>2</v>
      </c>
      <c r="D2" s="362"/>
      <c r="E2" s="361"/>
      <c r="F2" s="356" t="s">
        <v>3</v>
      </c>
      <c r="G2" s="357"/>
      <c r="H2" s="357"/>
      <c r="I2" s="357"/>
      <c r="J2" s="357"/>
      <c r="K2" s="357"/>
      <c r="L2" s="358"/>
    </row>
    <row r="3" spans="1:12" x14ac:dyDescent="0.2">
      <c r="A3" s="359"/>
      <c r="B3" s="359"/>
      <c r="C3" s="359"/>
      <c r="D3" s="359"/>
      <c r="E3" s="359"/>
      <c r="F3" s="359"/>
      <c r="G3" s="359"/>
      <c r="H3" s="359"/>
      <c r="I3" s="359"/>
      <c r="J3" s="359"/>
      <c r="K3" s="359"/>
      <c r="L3" s="359"/>
    </row>
    <row r="4" spans="1:12" x14ac:dyDescent="0.2">
      <c r="A4" s="262" t="s">
        <v>4</v>
      </c>
      <c r="B4" s="263"/>
      <c r="C4" s="263"/>
      <c r="D4" s="263"/>
      <c r="E4" s="264"/>
      <c r="F4" s="350" t="s">
        <v>5</v>
      </c>
      <c r="G4" s="351"/>
      <c r="H4" s="351"/>
      <c r="I4" s="351"/>
      <c r="J4" s="351"/>
      <c r="K4" s="351"/>
      <c r="L4" s="352"/>
    </row>
    <row r="5" spans="1:12" ht="13.5" thickBot="1" x14ac:dyDescent="0.25">
      <c r="A5" s="363"/>
      <c r="B5" s="364"/>
      <c r="C5" s="364"/>
      <c r="D5" s="364"/>
      <c r="E5" s="365"/>
      <c r="F5" s="366"/>
      <c r="G5" s="366"/>
      <c r="H5" s="366"/>
      <c r="I5" s="366"/>
      <c r="J5" s="366"/>
      <c r="K5" s="366"/>
      <c r="L5" s="367"/>
    </row>
    <row r="6" spans="1:12" x14ac:dyDescent="0.2">
      <c r="A6" s="353" t="s">
        <v>6</v>
      </c>
      <c r="B6" s="354"/>
      <c r="C6" s="354"/>
      <c r="D6" s="354"/>
      <c r="E6" s="354"/>
      <c r="F6" s="354"/>
      <c r="G6" s="354"/>
      <c r="H6" s="354"/>
      <c r="I6" s="354"/>
      <c r="J6" s="354"/>
      <c r="K6" s="354"/>
      <c r="L6" s="355"/>
    </row>
    <row r="7" spans="1:12" ht="48" x14ac:dyDescent="0.2">
      <c r="A7" s="56"/>
      <c r="B7" s="47" t="s">
        <v>7</v>
      </c>
      <c r="C7" s="47" t="s">
        <v>8</v>
      </c>
      <c r="D7" s="46" t="s">
        <v>9</v>
      </c>
      <c r="E7" s="371" t="s">
        <v>10</v>
      </c>
      <c r="F7" s="371"/>
      <c r="G7" s="57"/>
      <c r="H7" s="58"/>
      <c r="I7" s="58"/>
      <c r="J7" s="58"/>
      <c r="K7" s="57"/>
      <c r="L7" s="59"/>
    </row>
    <row r="8" spans="1:12" x14ac:dyDescent="0.2">
      <c r="A8" s="372" t="s">
        <v>11</v>
      </c>
      <c r="B8" s="214"/>
      <c r="C8" s="3"/>
      <c r="D8" s="213"/>
      <c r="E8" s="375"/>
      <c r="F8" s="376"/>
      <c r="G8" s="57"/>
      <c r="H8" s="57"/>
      <c r="I8" s="57"/>
      <c r="J8" s="57"/>
      <c r="K8" s="57"/>
      <c r="L8" s="60"/>
    </row>
    <row r="9" spans="1:12" x14ac:dyDescent="0.2">
      <c r="A9" s="373"/>
      <c r="B9" s="214"/>
      <c r="C9" s="3"/>
      <c r="D9" s="5"/>
      <c r="E9" s="377"/>
      <c r="F9" s="378"/>
      <c r="G9" s="57"/>
      <c r="H9" s="57"/>
      <c r="I9" s="57"/>
      <c r="J9" s="57"/>
      <c r="K9" s="57"/>
      <c r="L9" s="60"/>
    </row>
    <row r="10" spans="1:12" x14ac:dyDescent="0.2">
      <c r="A10" s="374"/>
      <c r="B10" s="214"/>
      <c r="C10" s="3"/>
      <c r="D10" s="5"/>
      <c r="E10" s="377"/>
      <c r="F10" s="378"/>
      <c r="G10" s="57"/>
      <c r="H10" s="57"/>
      <c r="I10" s="57"/>
      <c r="J10" s="57"/>
      <c r="K10" s="57"/>
      <c r="L10" s="60"/>
    </row>
    <row r="11" spans="1:12" x14ac:dyDescent="0.2">
      <c r="A11" s="6" t="s">
        <v>12</v>
      </c>
      <c r="B11" s="214"/>
      <c r="C11" s="3"/>
      <c r="D11" s="61"/>
      <c r="E11" s="377"/>
      <c r="F11" s="378"/>
      <c r="G11" s="57"/>
      <c r="H11" s="57"/>
      <c r="I11" s="57"/>
      <c r="J11" s="57"/>
      <c r="K11" s="57"/>
      <c r="L11" s="60"/>
    </row>
    <row r="12" spans="1:12" x14ac:dyDescent="0.2">
      <c r="A12" s="6" t="s">
        <v>13</v>
      </c>
      <c r="B12" s="214"/>
      <c r="C12" s="3"/>
      <c r="D12" s="61"/>
      <c r="E12" s="377"/>
      <c r="F12" s="378"/>
      <c r="G12" s="57"/>
      <c r="H12" s="57"/>
      <c r="I12" s="57"/>
      <c r="J12" s="57"/>
      <c r="K12" s="57"/>
      <c r="L12" s="60"/>
    </row>
    <row r="13" spans="1:12" ht="13.5" thickBot="1" x14ac:dyDescent="0.25">
      <c r="A13" s="48" t="s">
        <v>14</v>
      </c>
      <c r="B13" s="215"/>
      <c r="C13" s="8"/>
      <c r="D13" s="62"/>
      <c r="E13" s="377"/>
      <c r="F13" s="378"/>
      <c r="G13" s="57"/>
      <c r="H13" s="381" t="s">
        <v>15</v>
      </c>
      <c r="I13" s="382"/>
      <c r="J13" s="382"/>
      <c r="K13" s="382"/>
      <c r="L13" s="60"/>
    </row>
    <row r="14" spans="1:12" ht="13.5" thickBot="1" x14ac:dyDescent="0.25">
      <c r="A14" s="9" t="s">
        <v>16</v>
      </c>
      <c r="B14" s="10"/>
      <c r="C14" s="11">
        <f>SUM(C8:C13)</f>
        <v>0</v>
      </c>
      <c r="D14" s="12">
        <f>SUM(D8:D13)</f>
        <v>0</v>
      </c>
      <c r="E14" s="379"/>
      <c r="F14" s="380"/>
      <c r="G14" s="57"/>
      <c r="H14" s="382"/>
      <c r="I14" s="382"/>
      <c r="J14" s="382"/>
      <c r="K14" s="382"/>
      <c r="L14" s="60"/>
    </row>
    <row r="15" spans="1:12" x14ac:dyDescent="0.2">
      <c r="A15" s="383" t="s">
        <v>17</v>
      </c>
      <c r="B15" s="214"/>
      <c r="C15" s="3"/>
      <c r="D15" s="13"/>
      <c r="E15" s="335"/>
      <c r="F15" s="335"/>
      <c r="G15" s="57"/>
      <c r="H15" s="382"/>
      <c r="I15" s="382"/>
      <c r="J15" s="382"/>
      <c r="K15" s="382"/>
      <c r="L15" s="60"/>
    </row>
    <row r="16" spans="1:12" ht="13.5" thickBot="1" x14ac:dyDescent="0.25">
      <c r="A16" s="383"/>
      <c r="B16" s="214"/>
      <c r="C16" s="3"/>
      <c r="D16" s="5"/>
      <c r="E16" s="335"/>
      <c r="F16" s="335"/>
      <c r="G16" s="57"/>
      <c r="H16" s="382"/>
      <c r="I16" s="382"/>
      <c r="J16" s="382"/>
      <c r="K16" s="382"/>
      <c r="L16" s="60"/>
    </row>
    <row r="17" spans="1:13" ht="13.5" thickBot="1" x14ac:dyDescent="0.25">
      <c r="A17" s="384" t="s">
        <v>18</v>
      </c>
      <c r="B17" s="385"/>
      <c r="C17" s="11">
        <f>SUM(C15:C16)</f>
        <v>0</v>
      </c>
      <c r="D17" s="14">
        <f>SUM(D15:D16)</f>
        <v>0</v>
      </c>
      <c r="E17" s="386">
        <f>SUM(E15:E16)</f>
        <v>0</v>
      </c>
      <c r="F17" s="387"/>
      <c r="G17" s="64"/>
      <c r="H17" s="382"/>
      <c r="I17" s="382"/>
      <c r="J17" s="382"/>
      <c r="K17" s="382"/>
      <c r="L17" s="60"/>
      <c r="M17" s="65"/>
    </row>
    <row r="18" spans="1:13" ht="13.5" thickBot="1" x14ac:dyDescent="0.25">
      <c r="A18" s="15" t="s">
        <v>19</v>
      </c>
      <c r="B18" s="16"/>
      <c r="C18" s="17">
        <f>C17+C14</f>
        <v>0</v>
      </c>
      <c r="D18" s="14">
        <f>D17+D14</f>
        <v>0</v>
      </c>
      <c r="E18" s="388"/>
      <c r="F18" s="389"/>
      <c r="G18" s="67"/>
      <c r="H18" s="382"/>
      <c r="I18" s="382"/>
      <c r="J18" s="382"/>
      <c r="K18" s="382"/>
      <c r="L18" s="60"/>
    </row>
    <row r="19" spans="1:13" x14ac:dyDescent="0.2">
      <c r="A19" s="338" t="s">
        <v>20</v>
      </c>
      <c r="B19" s="393"/>
      <c r="C19" s="342">
        <f>C18-E17</f>
        <v>0</v>
      </c>
      <c r="D19" s="68"/>
      <c r="E19" s="390"/>
      <c r="F19" s="389"/>
      <c r="G19" s="67"/>
      <c r="H19" s="382"/>
      <c r="I19" s="382"/>
      <c r="J19" s="382"/>
      <c r="K19" s="382"/>
      <c r="L19" s="69"/>
    </row>
    <row r="20" spans="1:13" ht="13.5" thickBot="1" x14ac:dyDescent="0.25">
      <c r="A20" s="394"/>
      <c r="B20" s="395"/>
      <c r="C20" s="396"/>
      <c r="D20" s="70"/>
      <c r="E20" s="391"/>
      <c r="F20" s="392"/>
      <c r="G20" s="67"/>
      <c r="H20" s="382"/>
      <c r="I20" s="382"/>
      <c r="J20" s="382"/>
      <c r="K20" s="382"/>
      <c r="L20" s="69"/>
    </row>
    <row r="21" spans="1:13" x14ac:dyDescent="0.2">
      <c r="A21" s="349" t="s">
        <v>21</v>
      </c>
      <c r="B21" s="18"/>
      <c r="C21" s="3"/>
      <c r="D21" s="71"/>
      <c r="E21" s="335"/>
      <c r="F21" s="335"/>
      <c r="G21" s="67"/>
      <c r="H21" s="382"/>
      <c r="I21" s="382"/>
      <c r="J21" s="382"/>
      <c r="K21" s="382"/>
      <c r="L21" s="69"/>
    </row>
    <row r="22" spans="1:13" x14ac:dyDescent="0.2">
      <c r="A22" s="349"/>
      <c r="B22" s="18"/>
      <c r="C22" s="3"/>
      <c r="D22" s="72"/>
      <c r="E22" s="335"/>
      <c r="F22" s="335"/>
      <c r="G22" s="67"/>
      <c r="H22" s="67"/>
      <c r="I22" s="67"/>
      <c r="J22" s="67"/>
      <c r="K22" s="67"/>
      <c r="L22" s="69"/>
    </row>
    <row r="23" spans="1:13" x14ac:dyDescent="0.2">
      <c r="A23" s="349"/>
      <c r="B23" s="18"/>
      <c r="C23" s="3"/>
      <c r="D23" s="73"/>
      <c r="E23" s="335"/>
      <c r="F23" s="335"/>
      <c r="G23" s="67"/>
      <c r="H23" s="67"/>
      <c r="I23" s="67"/>
      <c r="J23" s="67"/>
      <c r="K23" s="67"/>
      <c r="L23" s="69"/>
    </row>
    <row r="24" spans="1:13" x14ac:dyDescent="0.2">
      <c r="A24" s="349"/>
      <c r="B24" s="18"/>
      <c r="C24" s="3"/>
      <c r="D24" s="73"/>
      <c r="E24" s="335"/>
      <c r="F24" s="335"/>
      <c r="G24" s="67"/>
      <c r="H24" s="67"/>
      <c r="I24" s="67"/>
      <c r="J24" s="67"/>
      <c r="K24" s="67"/>
      <c r="L24" s="69"/>
    </row>
    <row r="25" spans="1:13" x14ac:dyDescent="0.2">
      <c r="A25" s="349"/>
      <c r="B25" s="18"/>
      <c r="C25" s="3"/>
      <c r="D25" s="73"/>
      <c r="E25" s="335"/>
      <c r="F25" s="335"/>
      <c r="G25" s="67"/>
      <c r="H25" s="67"/>
      <c r="I25" s="67"/>
      <c r="J25" s="67"/>
      <c r="K25" s="67"/>
      <c r="L25" s="69"/>
    </row>
    <row r="26" spans="1:13" x14ac:dyDescent="0.2">
      <c r="A26" s="349"/>
      <c r="B26" s="18"/>
      <c r="C26" s="3"/>
      <c r="D26" s="73"/>
      <c r="E26" s="335"/>
      <c r="F26" s="335"/>
      <c r="G26" s="67"/>
      <c r="H26" s="67"/>
      <c r="I26" s="67"/>
      <c r="J26" s="67"/>
      <c r="K26" s="67"/>
      <c r="L26" s="69"/>
    </row>
    <row r="27" spans="1:13" x14ac:dyDescent="0.2">
      <c r="A27" s="349"/>
      <c r="B27" s="18"/>
      <c r="C27" s="3"/>
      <c r="D27" s="73"/>
      <c r="E27" s="335"/>
      <c r="F27" s="335"/>
      <c r="G27" s="67"/>
      <c r="H27" s="67"/>
      <c r="I27" s="67"/>
      <c r="J27" s="67"/>
      <c r="K27" s="67"/>
      <c r="L27" s="69"/>
    </row>
    <row r="28" spans="1:13" x14ac:dyDescent="0.2">
      <c r="A28" s="349"/>
      <c r="B28" s="18"/>
      <c r="C28" s="3"/>
      <c r="D28" s="73"/>
      <c r="E28" s="335"/>
      <c r="F28" s="335"/>
      <c r="G28" s="67"/>
      <c r="H28" s="67"/>
      <c r="I28" s="67"/>
      <c r="J28" s="67"/>
      <c r="K28" s="67"/>
      <c r="L28" s="69"/>
    </row>
    <row r="29" spans="1:13" x14ac:dyDescent="0.2">
      <c r="A29" s="349"/>
      <c r="B29" s="18"/>
      <c r="C29" s="3"/>
      <c r="D29" s="73"/>
      <c r="E29" s="335"/>
      <c r="F29" s="335"/>
      <c r="G29" s="67"/>
      <c r="H29" s="67"/>
      <c r="I29" s="67"/>
      <c r="J29" s="67"/>
      <c r="K29" s="67"/>
      <c r="L29" s="69"/>
    </row>
    <row r="30" spans="1:13" ht="13.5" thickBot="1" x14ac:dyDescent="0.25">
      <c r="A30" s="349"/>
      <c r="B30" s="18"/>
      <c r="C30" s="3"/>
      <c r="D30" s="72"/>
      <c r="E30" s="335"/>
      <c r="F30" s="335"/>
      <c r="G30" s="67"/>
      <c r="H30" s="67"/>
      <c r="I30" s="67"/>
      <c r="J30" s="67"/>
      <c r="K30" s="67"/>
      <c r="L30" s="69"/>
    </row>
    <row r="31" spans="1:13" ht="13.5" thickBot="1" x14ac:dyDescent="0.25">
      <c r="A31" s="50" t="s">
        <v>22</v>
      </c>
      <c r="B31" s="216"/>
      <c r="C31" s="19">
        <f>SUM(C21:C30)</f>
        <v>0</v>
      </c>
      <c r="D31" s="75"/>
      <c r="E31" s="336">
        <f>SUM(E21:E30)</f>
        <v>0</v>
      </c>
      <c r="F31" s="337"/>
      <c r="G31" s="76"/>
      <c r="H31" s="76"/>
      <c r="I31" s="76"/>
      <c r="J31" s="76"/>
      <c r="K31" s="76"/>
      <c r="L31" s="60"/>
    </row>
    <row r="32" spans="1:13" x14ac:dyDescent="0.2">
      <c r="A32" s="338" t="s">
        <v>23</v>
      </c>
      <c r="B32" s="339"/>
      <c r="C32" s="342">
        <f>C31-E31</f>
        <v>0</v>
      </c>
      <c r="D32" s="75"/>
      <c r="E32" s="344"/>
      <c r="F32" s="345"/>
      <c r="G32" s="76"/>
      <c r="H32" s="76"/>
      <c r="I32" s="76"/>
      <c r="J32" s="76"/>
      <c r="K32" s="76"/>
      <c r="L32" s="60"/>
    </row>
    <row r="33" spans="1:12" ht="13.5" thickBot="1" x14ac:dyDescent="0.25">
      <c r="A33" s="340"/>
      <c r="B33" s="341"/>
      <c r="C33" s="343"/>
      <c r="D33" s="75"/>
      <c r="E33" s="344"/>
      <c r="F33" s="345"/>
      <c r="G33" s="76"/>
      <c r="H33" s="76"/>
      <c r="I33" s="76"/>
      <c r="J33" s="76"/>
      <c r="K33" s="76"/>
      <c r="L33" s="60"/>
    </row>
    <row r="34" spans="1:12" ht="13.5" thickBot="1" x14ac:dyDescent="0.25">
      <c r="A34" s="346" t="s">
        <v>24</v>
      </c>
      <c r="B34" s="347"/>
      <c r="C34" s="347"/>
      <c r="D34" s="347"/>
      <c r="E34" s="347"/>
      <c r="F34" s="347"/>
      <c r="G34" s="347"/>
      <c r="H34" s="347"/>
      <c r="I34" s="347"/>
      <c r="J34" s="347"/>
      <c r="K34" s="347"/>
      <c r="L34" s="348"/>
    </row>
    <row r="35" spans="1:12" x14ac:dyDescent="0.2">
      <c r="A35" s="77"/>
      <c r="B35" s="58"/>
      <c r="C35" s="58"/>
      <c r="D35" s="58"/>
      <c r="E35" s="332" t="s">
        <v>25</v>
      </c>
      <c r="F35" s="333"/>
      <c r="G35" s="333"/>
      <c r="H35" s="333"/>
      <c r="I35" s="333"/>
      <c r="J35" s="333"/>
      <c r="K35" s="333"/>
      <c r="L35" s="334"/>
    </row>
    <row r="36" spans="1:12" x14ac:dyDescent="0.2">
      <c r="A36" s="77"/>
      <c r="B36" s="58"/>
      <c r="C36" s="58"/>
      <c r="D36" s="58"/>
      <c r="E36" s="331" t="s">
        <v>26</v>
      </c>
      <c r="F36" s="331"/>
      <c r="G36" s="143" t="s">
        <v>27</v>
      </c>
      <c r="H36" s="316" t="s">
        <v>28</v>
      </c>
      <c r="I36" s="316"/>
      <c r="J36" s="316"/>
      <c r="K36" s="143" t="s">
        <v>29</v>
      </c>
      <c r="L36" s="144" t="s">
        <v>30</v>
      </c>
    </row>
    <row r="37" spans="1:12" x14ac:dyDescent="0.2">
      <c r="A37" s="77"/>
      <c r="B37" s="58"/>
      <c r="C37" s="58"/>
      <c r="D37" s="58"/>
      <c r="E37" s="317" t="s">
        <v>31</v>
      </c>
      <c r="F37" s="318"/>
      <c r="G37" s="317" t="s">
        <v>32</v>
      </c>
      <c r="H37" s="317" t="s">
        <v>33</v>
      </c>
      <c r="I37" s="317"/>
      <c r="J37" s="317"/>
      <c r="K37" s="317" t="s">
        <v>34</v>
      </c>
      <c r="L37" s="319" t="s">
        <v>35</v>
      </c>
    </row>
    <row r="38" spans="1:12" x14ac:dyDescent="0.2">
      <c r="A38" s="78"/>
      <c r="B38" s="79"/>
      <c r="C38" s="79"/>
      <c r="D38" s="58"/>
      <c r="E38" s="318"/>
      <c r="F38" s="318"/>
      <c r="G38" s="317"/>
      <c r="H38" s="317"/>
      <c r="I38" s="317"/>
      <c r="J38" s="317"/>
      <c r="K38" s="318"/>
      <c r="L38" s="319"/>
    </row>
    <row r="39" spans="1:12" ht="34.9" customHeight="1" x14ac:dyDescent="0.2">
      <c r="A39" s="77"/>
      <c r="B39" s="58"/>
      <c r="C39" s="58"/>
      <c r="D39" s="58"/>
      <c r="E39" s="318"/>
      <c r="F39" s="318"/>
      <c r="G39" s="317"/>
      <c r="H39" s="317"/>
      <c r="I39" s="317"/>
      <c r="J39" s="317"/>
      <c r="K39" s="318"/>
      <c r="L39" s="319"/>
    </row>
    <row r="40" spans="1:12" ht="13.5" thickBot="1" x14ac:dyDescent="0.25">
      <c r="A40" s="262" t="s">
        <v>36</v>
      </c>
      <c r="B40" s="263"/>
      <c r="C40" s="263"/>
      <c r="D40" s="264"/>
      <c r="E40" s="320">
        <f>IF(C19&gt;0,(C19-SUM(C11:C13))/D18,0)</f>
        <v>0</v>
      </c>
      <c r="F40" s="321"/>
      <c r="G40" s="20">
        <f>IF(C18&gt;0,C18/D18,0)</f>
        <v>0</v>
      </c>
      <c r="H40" s="322">
        <f>IF(C18&gt;0,C18/D18,0)</f>
        <v>0</v>
      </c>
      <c r="I40" s="323"/>
      <c r="J40" s="324"/>
      <c r="K40" s="51">
        <f>IF(C19&gt;0,C19/D18,0)</f>
        <v>0</v>
      </c>
      <c r="L40" s="21">
        <f>IF(C18&gt;0,(C18-SUM(C12:C13))/D18,0)</f>
        <v>0</v>
      </c>
    </row>
    <row r="41" spans="1:12" ht="15.75" customHeight="1" thickBot="1" x14ac:dyDescent="0.25">
      <c r="A41" s="328" t="s">
        <v>37</v>
      </c>
      <c r="B41" s="329"/>
      <c r="C41" s="329"/>
      <c r="D41" s="330"/>
      <c r="E41" s="325" t="s">
        <v>38</v>
      </c>
      <c r="F41" s="326"/>
      <c r="G41" s="35">
        <f>IF(C31&gt;0,C31/D18,0)</f>
        <v>0</v>
      </c>
      <c r="H41" s="325" t="s">
        <v>38</v>
      </c>
      <c r="I41" s="327"/>
      <c r="J41" s="326"/>
      <c r="K41" s="145" t="s">
        <v>38</v>
      </c>
      <c r="L41" s="80"/>
    </row>
    <row r="42" spans="1:12" ht="13.5" thickBot="1" x14ac:dyDescent="0.25">
      <c r="A42" s="302" t="s">
        <v>39</v>
      </c>
      <c r="B42" s="303"/>
      <c r="C42" s="303"/>
      <c r="D42" s="304"/>
      <c r="E42" s="305">
        <f>IF(H110&gt;0,H110,0)</f>
        <v>0</v>
      </c>
      <c r="F42" s="305"/>
      <c r="G42" s="23">
        <f>IF(H110&gt;0,H110,0)</f>
        <v>0</v>
      </c>
      <c r="H42" s="299">
        <f>IF(H110&gt;0,H110,0)</f>
        <v>0</v>
      </c>
      <c r="I42" s="306"/>
      <c r="J42" s="307"/>
      <c r="K42" s="51">
        <f>IF(H110&gt;0,H110,0)</f>
        <v>0</v>
      </c>
      <c r="L42" s="81"/>
    </row>
    <row r="43" spans="1:12" ht="13.5" thickBot="1" x14ac:dyDescent="0.25">
      <c r="A43" s="401" t="s">
        <v>40</v>
      </c>
      <c r="B43" s="402"/>
      <c r="C43" s="403"/>
      <c r="D43" s="25"/>
      <c r="E43" s="311">
        <f>IF(D43&gt;0,D43*0.01*(E40+E42),0)</f>
        <v>0</v>
      </c>
      <c r="F43" s="307"/>
      <c r="G43" s="26">
        <f>IF(D43&gt;0,D43*0.01*(G40+G42),0)</f>
        <v>0</v>
      </c>
      <c r="H43" s="299">
        <f>IF(D43&gt;0,D43*0.01*(H40+H42),0)</f>
        <v>0</v>
      </c>
      <c r="I43" s="306"/>
      <c r="J43" s="307"/>
      <c r="K43" s="26">
        <f>IF(D43&gt;0,D43*0.01*(K40+K42),0)</f>
        <v>0</v>
      </c>
      <c r="L43" s="82"/>
    </row>
    <row r="44" spans="1:12" ht="13.5" thickBot="1" x14ac:dyDescent="0.25">
      <c r="A44" s="302" t="s">
        <v>41</v>
      </c>
      <c r="B44" s="303"/>
      <c r="C44" s="400"/>
      <c r="D44" s="28"/>
      <c r="E44" s="315"/>
      <c r="F44" s="315"/>
      <c r="G44" s="83"/>
      <c r="H44" s="84"/>
      <c r="I44" s="84"/>
      <c r="J44" s="84"/>
      <c r="K44" s="85"/>
      <c r="L44" s="31">
        <f>IF(D44&gt;0,D44/D14,0)</f>
        <v>0</v>
      </c>
    </row>
    <row r="45" spans="1:12" x14ac:dyDescent="0.2">
      <c r="A45" s="294" t="s">
        <v>42</v>
      </c>
      <c r="B45" s="295"/>
      <c r="C45" s="295"/>
      <c r="D45" s="296"/>
      <c r="E45" s="289"/>
      <c r="F45" s="290"/>
      <c r="G45" s="51">
        <f>IF(A5&gt;0,A5/F5*0.1,0)</f>
        <v>0</v>
      </c>
      <c r="H45" s="86"/>
      <c r="I45" s="86"/>
      <c r="J45" s="86"/>
      <c r="K45" s="86"/>
      <c r="L45" s="82"/>
    </row>
    <row r="46" spans="1:12" x14ac:dyDescent="0.2">
      <c r="A46" s="262" t="s">
        <v>43</v>
      </c>
      <c r="B46" s="263"/>
      <c r="C46" s="263"/>
      <c r="D46" s="264"/>
      <c r="E46" s="289"/>
      <c r="F46" s="290"/>
      <c r="G46" s="33">
        <f>G40+G41+G43+G42+G45</f>
        <v>0</v>
      </c>
      <c r="H46" s="86"/>
      <c r="I46" s="86"/>
      <c r="J46" s="86"/>
      <c r="K46" s="86"/>
      <c r="L46" s="82"/>
    </row>
    <row r="47" spans="1:12" ht="13.5" thickBot="1" x14ac:dyDescent="0.25">
      <c r="A47" s="49" t="s">
        <v>44</v>
      </c>
      <c r="B47" s="146"/>
      <c r="C47" s="146"/>
      <c r="D47" s="87"/>
      <c r="E47" s="289"/>
      <c r="F47" s="290"/>
      <c r="G47" s="33">
        <f>G46*0.03</f>
        <v>0</v>
      </c>
      <c r="H47" s="86"/>
      <c r="I47" s="86"/>
      <c r="J47" s="86"/>
      <c r="K47" s="86"/>
      <c r="L47" s="82"/>
    </row>
    <row r="48" spans="1:12" ht="13.5" thickBot="1" x14ac:dyDescent="0.25">
      <c r="A48" s="291" t="s">
        <v>45</v>
      </c>
      <c r="B48" s="292"/>
      <c r="C48" s="292"/>
      <c r="D48" s="292"/>
      <c r="E48" s="292"/>
      <c r="F48" s="292"/>
      <c r="G48" s="292"/>
      <c r="H48" s="292"/>
      <c r="I48" s="292"/>
      <c r="J48" s="292"/>
      <c r="K48" s="292"/>
      <c r="L48" s="293"/>
    </row>
    <row r="49" spans="1:12" x14ac:dyDescent="0.2">
      <c r="A49" s="294" t="s">
        <v>46</v>
      </c>
      <c r="B49" s="295"/>
      <c r="C49" s="295"/>
      <c r="D49" s="296"/>
      <c r="E49" s="289"/>
      <c r="F49" s="290"/>
      <c r="G49" s="34">
        <f>SUM(G41:G42,G45,G47)</f>
        <v>0</v>
      </c>
      <c r="H49" s="86"/>
      <c r="I49" s="86"/>
      <c r="J49" s="86"/>
      <c r="K49" s="86"/>
      <c r="L49" s="82"/>
    </row>
    <row r="50" spans="1:12" x14ac:dyDescent="0.2">
      <c r="A50" s="262" t="s">
        <v>47</v>
      </c>
      <c r="B50" s="263"/>
      <c r="C50" s="263"/>
      <c r="D50" s="264"/>
      <c r="E50" s="297">
        <f>SUM(E40,E42,E43)</f>
        <v>0</v>
      </c>
      <c r="F50" s="298"/>
      <c r="G50" s="84"/>
      <c r="H50" s="86"/>
      <c r="I50" s="86"/>
      <c r="J50" s="86"/>
      <c r="K50" s="86"/>
      <c r="L50" s="82"/>
    </row>
    <row r="51" spans="1:12" x14ac:dyDescent="0.2">
      <c r="A51" s="262" t="s">
        <v>48</v>
      </c>
      <c r="B51" s="263"/>
      <c r="C51" s="263"/>
      <c r="D51" s="264"/>
      <c r="E51" s="88"/>
      <c r="F51" s="89"/>
      <c r="G51" s="35">
        <f>G46+G47</f>
        <v>0</v>
      </c>
      <c r="H51" s="86"/>
      <c r="I51" s="86"/>
      <c r="J51" s="86"/>
      <c r="K51" s="86"/>
      <c r="L51" s="82"/>
    </row>
    <row r="52" spans="1:12" x14ac:dyDescent="0.2">
      <c r="A52" s="262" t="s">
        <v>49</v>
      </c>
      <c r="B52" s="263"/>
      <c r="C52" s="263"/>
      <c r="D52" s="264"/>
      <c r="E52" s="88"/>
      <c r="F52" s="89"/>
      <c r="G52" s="36"/>
      <c r="H52" s="86"/>
      <c r="I52" s="86"/>
      <c r="J52" s="86"/>
      <c r="K52" s="86"/>
      <c r="L52" s="82"/>
    </row>
    <row r="53" spans="1:12" x14ac:dyDescent="0.2">
      <c r="A53" s="262" t="s">
        <v>50</v>
      </c>
      <c r="B53" s="263"/>
      <c r="C53" s="263"/>
      <c r="D53" s="264"/>
      <c r="E53" s="289"/>
      <c r="F53" s="290"/>
      <c r="G53" s="86"/>
      <c r="H53" s="299">
        <f>SUM(H40,H42,H43)</f>
        <v>0</v>
      </c>
      <c r="I53" s="300"/>
      <c r="J53" s="301"/>
      <c r="K53" s="90"/>
      <c r="L53" s="82"/>
    </row>
    <row r="54" spans="1:12" x14ac:dyDescent="0.2">
      <c r="A54" s="262" t="s">
        <v>51</v>
      </c>
      <c r="B54" s="263"/>
      <c r="C54" s="263"/>
      <c r="D54" s="264"/>
      <c r="E54" s="289"/>
      <c r="F54" s="290"/>
      <c r="G54" s="86"/>
      <c r="H54" s="86"/>
      <c r="I54" s="86"/>
      <c r="J54" s="86"/>
      <c r="K54" s="51">
        <f>SUM(K40,K42,K43)</f>
        <v>0</v>
      </c>
      <c r="L54" s="82"/>
    </row>
    <row r="55" spans="1:12" x14ac:dyDescent="0.2">
      <c r="A55" s="262" t="s">
        <v>52</v>
      </c>
      <c r="B55" s="263"/>
      <c r="C55" s="263"/>
      <c r="D55" s="264"/>
      <c r="E55" s="265"/>
      <c r="F55" s="266"/>
      <c r="G55" s="86"/>
      <c r="H55" s="86"/>
      <c r="I55" s="86"/>
      <c r="J55" s="86"/>
      <c r="K55" s="91"/>
      <c r="L55" s="21">
        <f>L40-L44</f>
        <v>0</v>
      </c>
    </row>
    <row r="56" spans="1:12" ht="13.5" thickBot="1" x14ac:dyDescent="0.25">
      <c r="A56" s="419" t="s">
        <v>53</v>
      </c>
      <c r="B56" s="415"/>
      <c r="C56" s="415"/>
      <c r="D56" s="415" t="s">
        <v>54</v>
      </c>
      <c r="E56" s="415"/>
      <c r="F56" s="415"/>
      <c r="G56" s="415"/>
      <c r="H56" s="416"/>
      <c r="I56" s="270" t="s">
        <v>55</v>
      </c>
      <c r="J56" s="271"/>
      <c r="K56" s="271"/>
      <c r="L56" s="272"/>
    </row>
    <row r="57" spans="1:12" ht="15.75" customHeight="1" thickBot="1" x14ac:dyDescent="0.25">
      <c r="A57" s="414"/>
      <c r="B57" s="414"/>
      <c r="C57" s="414"/>
      <c r="D57" s="414"/>
      <c r="E57" s="414"/>
      <c r="F57" s="414"/>
      <c r="G57" s="414"/>
      <c r="H57" s="414"/>
      <c r="I57" s="412"/>
      <c r="J57" s="412"/>
      <c r="K57" s="412"/>
      <c r="L57" s="413"/>
    </row>
    <row r="58" spans="1:12" ht="13.5" thickBot="1" x14ac:dyDescent="0.25">
      <c r="A58" s="417" t="s">
        <v>56</v>
      </c>
      <c r="B58" s="418"/>
      <c r="C58" s="418"/>
      <c r="D58" s="415" t="s">
        <v>57</v>
      </c>
      <c r="E58" s="415"/>
      <c r="F58" s="415"/>
      <c r="G58" s="415"/>
      <c r="H58" s="416"/>
      <c r="I58" s="270" t="s">
        <v>55</v>
      </c>
      <c r="J58" s="271"/>
      <c r="K58" s="271"/>
      <c r="L58" s="272"/>
    </row>
    <row r="59" spans="1:12" ht="15.75" customHeight="1" thickBot="1" x14ac:dyDescent="0.25">
      <c r="A59" s="414"/>
      <c r="B59" s="414"/>
      <c r="C59" s="414"/>
      <c r="D59" s="414"/>
      <c r="E59" s="414"/>
      <c r="F59" s="414"/>
      <c r="G59" s="414"/>
      <c r="H59" s="414"/>
      <c r="I59" s="412"/>
      <c r="J59" s="412"/>
      <c r="K59" s="412"/>
      <c r="L59" s="413"/>
    </row>
    <row r="60" spans="1:12" x14ac:dyDescent="0.2">
      <c r="A60" s="191" t="s">
        <v>129</v>
      </c>
      <c r="B60" s="192"/>
      <c r="C60" s="192"/>
      <c r="D60" s="192"/>
      <c r="E60" s="192"/>
      <c r="F60" s="192"/>
      <c r="G60" s="192"/>
      <c r="H60" s="192"/>
      <c r="I60" s="190"/>
      <c r="J60" s="190"/>
      <c r="K60" s="190"/>
      <c r="L60" s="190"/>
    </row>
    <row r="61" spans="1:12" x14ac:dyDescent="0.2">
      <c r="A61" s="191" t="s">
        <v>127</v>
      </c>
      <c r="B61" s="192"/>
      <c r="C61" s="192"/>
      <c r="D61" s="192"/>
      <c r="E61" s="192"/>
      <c r="F61" s="192"/>
      <c r="G61" s="192"/>
      <c r="H61" s="192"/>
      <c r="I61" s="192"/>
      <c r="J61" s="192"/>
      <c r="K61" s="192"/>
      <c r="L61" s="192"/>
    </row>
    <row r="62" spans="1:12" x14ac:dyDescent="0.2">
      <c r="A62" s="191"/>
      <c r="B62" s="192"/>
      <c r="C62" s="192"/>
      <c r="D62" s="192"/>
      <c r="E62" s="192"/>
      <c r="F62" s="192"/>
      <c r="G62" s="192"/>
      <c r="H62" s="192"/>
      <c r="I62" s="192"/>
      <c r="J62" s="192"/>
      <c r="K62" s="192"/>
      <c r="L62" s="192"/>
    </row>
    <row r="63" spans="1:12" ht="13.5" thickBot="1" x14ac:dyDescent="0.25">
      <c r="A63" s="217"/>
      <c r="B63" s="217"/>
      <c r="C63" s="217"/>
      <c r="D63" s="217"/>
      <c r="E63" s="217"/>
      <c r="F63" s="217"/>
      <c r="G63" s="217"/>
      <c r="H63" s="217"/>
      <c r="I63" s="217"/>
      <c r="J63" s="217"/>
      <c r="K63" s="217"/>
      <c r="L63" s="217"/>
    </row>
    <row r="64" spans="1:12" ht="13.5" thickBot="1" x14ac:dyDescent="0.25">
      <c r="A64" s="273" t="s">
        <v>105</v>
      </c>
      <c r="B64" s="274"/>
      <c r="C64" s="274"/>
      <c r="D64" s="274"/>
      <c r="E64" s="274"/>
      <c r="F64" s="274"/>
      <c r="G64" s="274"/>
      <c r="H64" s="274"/>
      <c r="I64" s="274"/>
      <c r="J64" s="274"/>
      <c r="K64" s="274"/>
      <c r="L64" s="275"/>
    </row>
    <row r="65" spans="1:12" x14ac:dyDescent="0.2">
      <c r="A65" s="148" t="s">
        <v>107</v>
      </c>
      <c r="B65" s="149"/>
      <c r="C65" s="149"/>
      <c r="D65" s="149"/>
      <c r="E65" s="149"/>
      <c r="F65" s="149"/>
      <c r="G65" s="149"/>
      <c r="H65" s="149"/>
      <c r="I65" s="149"/>
      <c r="J65" s="149"/>
      <c r="K65" s="149"/>
      <c r="L65" s="193"/>
    </row>
    <row r="66" spans="1:12" x14ac:dyDescent="0.2">
      <c r="A66" s="150"/>
      <c r="B66" s="151"/>
      <c r="C66" s="152"/>
      <c r="D66" s="151"/>
      <c r="E66" s="153"/>
      <c r="F66" s="153"/>
      <c r="G66" s="154"/>
      <c r="H66" s="276" t="s">
        <v>59</v>
      </c>
      <c r="I66" s="277"/>
      <c r="J66" s="277"/>
      <c r="K66" s="277"/>
      <c r="L66" s="278"/>
    </row>
    <row r="67" spans="1:12" x14ac:dyDescent="0.2">
      <c r="A67" s="150"/>
      <c r="B67" s="155"/>
      <c r="C67" s="156"/>
      <c r="D67" s="157"/>
      <c r="E67" s="158"/>
      <c r="F67" s="158"/>
      <c r="G67" s="159"/>
      <c r="H67" s="279" t="s">
        <v>60</v>
      </c>
      <c r="I67" s="280"/>
      <c r="J67" s="280"/>
      <c r="K67" s="280"/>
      <c r="L67" s="281"/>
    </row>
    <row r="68" spans="1:12" ht="13.5" thickBot="1" x14ac:dyDescent="0.25">
      <c r="A68" s="160"/>
      <c r="B68" s="161"/>
      <c r="C68" s="162"/>
      <c r="D68" s="163"/>
      <c r="E68" s="164"/>
      <c r="F68" s="164"/>
      <c r="G68" s="165"/>
      <c r="H68" s="282"/>
      <c r="I68" s="283"/>
      <c r="J68" s="283"/>
      <c r="K68" s="284"/>
      <c r="L68" s="166"/>
    </row>
    <row r="69" spans="1:12" ht="13.5" thickBot="1" x14ac:dyDescent="0.25">
      <c r="A69" s="167" t="s">
        <v>108</v>
      </c>
      <c r="B69" s="168"/>
      <c r="C69" s="168"/>
      <c r="D69" s="168"/>
      <c r="E69" s="168"/>
      <c r="F69" s="168"/>
      <c r="G69" s="168"/>
      <c r="H69" s="168"/>
      <c r="I69" s="168"/>
      <c r="J69" s="168"/>
      <c r="K69" s="168"/>
      <c r="L69" s="169"/>
    </row>
    <row r="70" spans="1:12" ht="13.5" thickBot="1" x14ac:dyDescent="0.25">
      <c r="A70" s="97"/>
      <c r="B70" s="170" t="s">
        <v>62</v>
      </c>
      <c r="C70" s="171"/>
      <c r="D70" s="171"/>
      <c r="E70" s="171"/>
      <c r="F70" s="171"/>
      <c r="G70" s="100"/>
      <c r="H70" s="242">
        <v>0</v>
      </c>
      <c r="I70" s="243"/>
      <c r="J70" s="244"/>
      <c r="K70" s="194" t="s">
        <v>63</v>
      </c>
      <c r="L70" s="102"/>
    </row>
    <row r="71" spans="1:12" x14ac:dyDescent="0.2">
      <c r="A71" s="97"/>
      <c r="B71" s="172" t="s">
        <v>64</v>
      </c>
      <c r="C71" s="171"/>
      <c r="D71" s="171"/>
      <c r="E71" s="171"/>
      <c r="F71" s="171"/>
      <c r="G71" s="100"/>
      <c r="H71" s="100"/>
      <c r="I71" s="100"/>
      <c r="J71" s="100"/>
      <c r="K71" s="100"/>
      <c r="L71" s="102"/>
    </row>
    <row r="72" spans="1:12" x14ac:dyDescent="0.2">
      <c r="A72" s="97"/>
      <c r="B72" s="172" t="s">
        <v>65</v>
      </c>
      <c r="C72" s="171"/>
      <c r="D72" s="171"/>
      <c r="E72" s="171"/>
      <c r="F72" s="171"/>
      <c r="G72" s="100"/>
      <c r="H72" s="100"/>
      <c r="I72" s="100"/>
      <c r="J72" s="100"/>
      <c r="K72" s="100"/>
      <c r="L72" s="102"/>
    </row>
    <row r="73" spans="1:12" x14ac:dyDescent="0.2">
      <c r="A73" s="97"/>
      <c r="B73" s="172" t="s">
        <v>66</v>
      </c>
      <c r="C73" s="171"/>
      <c r="D73" s="171"/>
      <c r="E73" s="171"/>
      <c r="F73" s="171"/>
      <c r="G73" s="100"/>
      <c r="H73" s="100"/>
      <c r="I73" s="100"/>
      <c r="J73" s="100"/>
      <c r="K73" s="100"/>
      <c r="L73" s="102"/>
    </row>
    <row r="74" spans="1:12" ht="13.5" thickBot="1" x14ac:dyDescent="0.25">
      <c r="A74" s="97"/>
      <c r="B74" s="172" t="s">
        <v>67</v>
      </c>
      <c r="C74" s="171"/>
      <c r="D74" s="171"/>
      <c r="E74" s="171"/>
      <c r="F74" s="171"/>
      <c r="G74" s="100"/>
      <c r="H74" s="100"/>
      <c r="I74" s="100"/>
      <c r="J74" s="100"/>
      <c r="K74" s="100"/>
      <c r="L74" s="102"/>
    </row>
    <row r="75" spans="1:12" ht="13.5" thickBot="1" x14ac:dyDescent="0.25">
      <c r="A75" s="97"/>
      <c r="B75" s="170" t="s">
        <v>68</v>
      </c>
      <c r="C75" s="171"/>
      <c r="D75" s="171"/>
      <c r="E75" s="171"/>
      <c r="F75" s="171"/>
      <c r="G75" s="100"/>
      <c r="H75" s="242">
        <v>0</v>
      </c>
      <c r="I75" s="243"/>
      <c r="J75" s="244"/>
      <c r="K75" s="194" t="s">
        <v>63</v>
      </c>
      <c r="L75" s="102"/>
    </row>
    <row r="76" spans="1:12" x14ac:dyDescent="0.2">
      <c r="A76" s="97"/>
      <c r="B76" s="172" t="s">
        <v>64</v>
      </c>
      <c r="C76" s="171"/>
      <c r="D76" s="171"/>
      <c r="E76" s="171"/>
      <c r="F76" s="171"/>
      <c r="G76" s="100"/>
      <c r="H76" s="100"/>
      <c r="I76" s="100"/>
      <c r="J76" s="100"/>
      <c r="K76" s="100"/>
      <c r="L76" s="102"/>
    </row>
    <row r="77" spans="1:12" ht="13.5" thickBot="1" x14ac:dyDescent="0.25">
      <c r="A77" s="97"/>
      <c r="B77" s="172" t="s">
        <v>69</v>
      </c>
      <c r="C77" s="171"/>
      <c r="D77" s="171"/>
      <c r="E77" s="171"/>
      <c r="F77" s="171"/>
      <c r="G77" s="100"/>
      <c r="H77" s="100"/>
      <c r="I77" s="100"/>
      <c r="J77" s="100"/>
      <c r="K77" s="100"/>
      <c r="L77" s="102"/>
    </row>
    <row r="78" spans="1:12" ht="13.5" thickBot="1" x14ac:dyDescent="0.25">
      <c r="A78" s="97"/>
      <c r="B78" s="170" t="s">
        <v>70</v>
      </c>
      <c r="C78" s="171"/>
      <c r="D78" s="171"/>
      <c r="E78" s="171"/>
      <c r="F78" s="171"/>
      <c r="G78" s="100"/>
      <c r="H78" s="242">
        <v>0</v>
      </c>
      <c r="I78" s="243"/>
      <c r="J78" s="244"/>
      <c r="K78" s="170" t="s">
        <v>71</v>
      </c>
      <c r="L78" s="102"/>
    </row>
    <row r="79" spans="1:12" x14ac:dyDescent="0.2">
      <c r="A79" s="97"/>
      <c r="B79" s="172" t="s">
        <v>64</v>
      </c>
      <c r="C79" s="171"/>
      <c r="D79" s="171"/>
      <c r="E79" s="171"/>
      <c r="F79" s="171"/>
      <c r="G79" s="100"/>
      <c r="H79" s="100"/>
      <c r="I79" s="100"/>
      <c r="J79" s="100"/>
      <c r="K79" s="100"/>
      <c r="L79" s="102"/>
    </row>
    <row r="80" spans="1:12" x14ac:dyDescent="0.2">
      <c r="A80" s="97"/>
      <c r="B80" s="172" t="s">
        <v>72</v>
      </c>
      <c r="C80" s="171"/>
      <c r="D80" s="171"/>
      <c r="E80" s="171"/>
      <c r="F80" s="171"/>
      <c r="G80" s="100"/>
      <c r="H80" s="100"/>
      <c r="I80" s="100"/>
      <c r="J80" s="100"/>
      <c r="K80" s="100"/>
      <c r="L80" s="102"/>
    </row>
    <row r="81" spans="1:12" ht="13.5" thickBot="1" x14ac:dyDescent="0.25">
      <c r="A81" s="97"/>
      <c r="B81" s="172" t="s">
        <v>73</v>
      </c>
      <c r="C81" s="171"/>
      <c r="D81" s="171"/>
      <c r="E81" s="171"/>
      <c r="F81" s="171"/>
      <c r="G81" s="100"/>
      <c r="H81" s="100"/>
      <c r="I81" s="100"/>
      <c r="J81" s="100"/>
      <c r="K81" s="100"/>
      <c r="L81" s="102"/>
    </row>
    <row r="82" spans="1:12" ht="13.5" thickBot="1" x14ac:dyDescent="0.25">
      <c r="A82" s="97"/>
      <c r="B82" s="170" t="s">
        <v>74</v>
      </c>
      <c r="C82" s="171"/>
      <c r="D82" s="171"/>
      <c r="E82" s="171"/>
      <c r="F82" s="171"/>
      <c r="G82" s="100"/>
      <c r="H82" s="245">
        <v>0</v>
      </c>
      <c r="I82" s="246"/>
      <c r="J82" s="247"/>
      <c r="K82" s="170" t="s">
        <v>75</v>
      </c>
      <c r="L82" s="102"/>
    </row>
    <row r="83" spans="1:12" x14ac:dyDescent="0.2">
      <c r="A83" s="97"/>
      <c r="B83" s="172" t="s">
        <v>64</v>
      </c>
      <c r="C83" s="171"/>
      <c r="D83" s="171"/>
      <c r="E83" s="171"/>
      <c r="F83" s="171"/>
      <c r="G83" s="100"/>
      <c r="H83" s="100"/>
      <c r="I83" s="100"/>
      <c r="J83" s="100"/>
      <c r="K83" s="100"/>
      <c r="L83" s="102"/>
    </row>
    <row r="84" spans="1:12" x14ac:dyDescent="0.2">
      <c r="A84" s="97"/>
      <c r="B84" s="172" t="s">
        <v>69</v>
      </c>
      <c r="C84" s="171"/>
      <c r="D84" s="171"/>
      <c r="E84" s="171"/>
      <c r="F84" s="171"/>
      <c r="G84" s="100"/>
      <c r="H84" s="100"/>
      <c r="I84" s="100"/>
      <c r="J84" s="100"/>
      <c r="K84" s="100"/>
      <c r="L84" s="102"/>
    </row>
    <row r="85" spans="1:12" x14ac:dyDescent="0.2">
      <c r="A85" s="97"/>
      <c r="B85" s="172" t="s">
        <v>112</v>
      </c>
      <c r="C85" s="171"/>
      <c r="D85" s="171"/>
      <c r="E85" s="171"/>
      <c r="F85" s="171"/>
      <c r="G85" s="100"/>
      <c r="H85" s="100"/>
      <c r="I85" s="100"/>
      <c r="J85" s="100"/>
      <c r="K85" s="100"/>
      <c r="L85" s="102"/>
    </row>
    <row r="86" spans="1:12" x14ac:dyDescent="0.2">
      <c r="A86" s="97"/>
      <c r="B86" s="103"/>
      <c r="C86" s="100"/>
      <c r="D86" s="100"/>
      <c r="E86" s="100"/>
      <c r="F86" s="100"/>
      <c r="G86" s="100"/>
      <c r="H86" s="100"/>
      <c r="I86" s="100"/>
      <c r="J86" s="100"/>
      <c r="K86" s="100"/>
      <c r="L86" s="102"/>
    </row>
    <row r="87" spans="1:12" x14ac:dyDescent="0.2">
      <c r="A87" s="173" t="s">
        <v>76</v>
      </c>
      <c r="B87" s="171"/>
      <c r="C87" s="171"/>
      <c r="D87" s="171"/>
      <c r="E87" s="171"/>
      <c r="F87" s="171"/>
      <c r="G87" s="100"/>
      <c r="H87" s="100"/>
      <c r="I87" s="100"/>
      <c r="J87" s="100"/>
      <c r="K87" s="100"/>
      <c r="L87" s="102"/>
    </row>
    <row r="88" spans="1:12" ht="13.5" thickBot="1" x14ac:dyDescent="0.25">
      <c r="A88" s="97"/>
      <c r="B88" s="100"/>
      <c r="C88" s="100"/>
      <c r="D88" s="100"/>
      <c r="E88" s="100"/>
      <c r="F88" s="142"/>
      <c r="G88" s="100"/>
      <c r="H88" s="100"/>
      <c r="I88" s="100"/>
      <c r="J88" s="100"/>
      <c r="K88" s="100"/>
      <c r="L88" s="102"/>
    </row>
    <row r="89" spans="1:12" x14ac:dyDescent="0.2">
      <c r="A89" s="105" t="s">
        <v>77</v>
      </c>
      <c r="B89" s="95"/>
      <c r="C89" s="149"/>
      <c r="D89" s="95"/>
      <c r="E89" s="95"/>
      <c r="F89" s="98"/>
      <c r="G89" s="95"/>
      <c r="H89" s="95"/>
      <c r="I89" s="95"/>
      <c r="J89" s="95"/>
      <c r="K89" s="95"/>
      <c r="L89" s="96"/>
    </row>
    <row r="90" spans="1:12" x14ac:dyDescent="0.2">
      <c r="A90" s="104"/>
      <c r="B90" s="100"/>
      <c r="C90" s="100"/>
      <c r="D90" s="248" t="s">
        <v>78</v>
      </c>
      <c r="E90" s="100"/>
      <c r="G90" s="409" t="s">
        <v>79</v>
      </c>
      <c r="H90" s="100"/>
      <c r="I90" s="100"/>
      <c r="J90" s="100"/>
      <c r="K90" s="100"/>
      <c r="L90" s="102"/>
    </row>
    <row r="91" spans="1:12" ht="36" customHeight="1" x14ac:dyDescent="0.2">
      <c r="A91" s="106"/>
      <c r="B91" s="107"/>
      <c r="C91" s="107"/>
      <c r="D91" s="249"/>
      <c r="E91" s="107"/>
      <c r="F91" s="107"/>
      <c r="G91" s="410"/>
      <c r="H91" s="107"/>
      <c r="I91" s="107"/>
      <c r="J91" s="107"/>
      <c r="K91" s="107"/>
      <c r="L91" s="108"/>
    </row>
    <row r="92" spans="1:12" x14ac:dyDescent="0.2">
      <c r="A92" s="106"/>
      <c r="B92" s="107"/>
      <c r="C92" s="107"/>
      <c r="D92" s="250"/>
      <c r="E92" s="107"/>
      <c r="F92" s="107"/>
      <c r="G92" s="411"/>
      <c r="H92" s="107"/>
      <c r="I92" s="107"/>
      <c r="J92" s="107"/>
      <c r="K92" s="107"/>
      <c r="L92" s="108"/>
    </row>
    <row r="93" spans="1:12" x14ac:dyDescent="0.2">
      <c r="A93" s="109"/>
      <c r="B93" s="175" t="s">
        <v>80</v>
      </c>
      <c r="C93" s="176"/>
      <c r="D93" s="177">
        <f>H70</f>
        <v>0</v>
      </c>
      <c r="E93" s="191" t="s">
        <v>81</v>
      </c>
      <c r="F93" s="191" t="s">
        <v>82</v>
      </c>
      <c r="G93" s="37">
        <v>0</v>
      </c>
      <c r="H93" s="191" t="s">
        <v>83</v>
      </c>
      <c r="I93" s="191" t="s">
        <v>84</v>
      </c>
      <c r="J93" s="191"/>
      <c r="K93" s="179">
        <f t="shared" ref="K93:K98" si="0">IF(D93&gt;0,D93*G93,0)</f>
        <v>0</v>
      </c>
      <c r="L93" s="110"/>
    </row>
    <row r="94" spans="1:12" x14ac:dyDescent="0.2">
      <c r="A94" s="109"/>
      <c r="B94" s="175" t="s">
        <v>85</v>
      </c>
      <c r="C94" s="176"/>
      <c r="D94" s="177">
        <f>H75</f>
        <v>0</v>
      </c>
      <c r="E94" s="191" t="s">
        <v>86</v>
      </c>
      <c r="F94" s="191" t="s">
        <v>82</v>
      </c>
      <c r="G94" s="37">
        <v>0</v>
      </c>
      <c r="H94" s="191" t="s">
        <v>83</v>
      </c>
      <c r="I94" s="191" t="s">
        <v>84</v>
      </c>
      <c r="J94" s="191"/>
      <c r="K94" s="179">
        <f t="shared" si="0"/>
        <v>0</v>
      </c>
      <c r="L94" s="110"/>
    </row>
    <row r="95" spans="1:12" x14ac:dyDescent="0.2">
      <c r="A95" s="109"/>
      <c r="B95" s="175" t="s">
        <v>87</v>
      </c>
      <c r="C95" s="176"/>
      <c r="D95" s="177">
        <f>H78</f>
        <v>0</v>
      </c>
      <c r="E95" s="191" t="s">
        <v>71</v>
      </c>
      <c r="F95" s="191" t="s">
        <v>82</v>
      </c>
      <c r="G95" s="37">
        <v>0</v>
      </c>
      <c r="H95" s="191" t="s">
        <v>88</v>
      </c>
      <c r="I95" s="191" t="s">
        <v>84</v>
      </c>
      <c r="J95" s="191"/>
      <c r="K95" s="179">
        <f t="shared" si="0"/>
        <v>0</v>
      </c>
      <c r="L95" s="110"/>
    </row>
    <row r="96" spans="1:12" x14ac:dyDescent="0.2">
      <c r="A96" s="109"/>
      <c r="B96" s="175" t="s">
        <v>89</v>
      </c>
      <c r="C96" s="178"/>
      <c r="D96" s="177">
        <f>H82</f>
        <v>0</v>
      </c>
      <c r="E96" s="191" t="s">
        <v>75</v>
      </c>
      <c r="F96" s="191" t="s">
        <v>82</v>
      </c>
      <c r="G96" s="37">
        <v>0</v>
      </c>
      <c r="H96" s="191" t="s">
        <v>90</v>
      </c>
      <c r="I96" s="191" t="s">
        <v>84</v>
      </c>
      <c r="J96" s="191"/>
      <c r="K96" s="179">
        <f t="shared" si="0"/>
        <v>0</v>
      </c>
      <c r="L96" s="110"/>
    </row>
    <row r="97" spans="1:12" x14ac:dyDescent="0.2">
      <c r="A97" s="109"/>
      <c r="B97" s="41" t="s">
        <v>114</v>
      </c>
      <c r="C97" s="43"/>
      <c r="D97" s="38"/>
      <c r="E97" s="45" t="s">
        <v>122</v>
      </c>
      <c r="F97" s="92" t="s">
        <v>82</v>
      </c>
      <c r="G97" s="37"/>
      <c r="H97" s="45" t="s">
        <v>123</v>
      </c>
      <c r="I97" s="92" t="s">
        <v>84</v>
      </c>
      <c r="J97" s="92"/>
      <c r="K97" s="179">
        <f t="shared" si="0"/>
        <v>0</v>
      </c>
      <c r="L97" s="110"/>
    </row>
    <row r="98" spans="1:12" ht="13.5" thickBot="1" x14ac:dyDescent="0.25">
      <c r="A98" s="109"/>
      <c r="B98" s="41" t="s">
        <v>115</v>
      </c>
      <c r="C98" s="38"/>
      <c r="D98" s="38"/>
      <c r="E98" s="45" t="s">
        <v>122</v>
      </c>
      <c r="F98" s="92" t="s">
        <v>82</v>
      </c>
      <c r="G98" s="37"/>
      <c r="H98" s="45" t="s">
        <v>123</v>
      </c>
      <c r="I98" s="92" t="s">
        <v>84</v>
      </c>
      <c r="J98" s="92"/>
      <c r="K98" s="179">
        <f t="shared" si="0"/>
        <v>0</v>
      </c>
      <c r="L98" s="110"/>
    </row>
    <row r="99" spans="1:12" ht="13.5" thickBot="1" x14ac:dyDescent="0.25">
      <c r="A99" s="106"/>
      <c r="B99" s="107"/>
      <c r="C99" s="107"/>
      <c r="D99" s="107"/>
      <c r="E99" s="107"/>
      <c r="F99" s="107"/>
      <c r="G99" s="111"/>
      <c r="H99" s="92" t="s">
        <v>93</v>
      </c>
      <c r="I99" s="92"/>
      <c r="J99" s="92"/>
      <c r="K99" s="180">
        <f>SUM(K93:K98)</f>
        <v>0</v>
      </c>
      <c r="L99" s="110"/>
    </row>
    <row r="100" spans="1:12" x14ac:dyDescent="0.2">
      <c r="A100" s="106"/>
      <c r="B100" s="107"/>
      <c r="C100" s="107"/>
      <c r="D100" s="107"/>
      <c r="E100" s="107"/>
      <c r="F100" s="107"/>
      <c r="G100" s="111"/>
      <c r="H100" s="92"/>
      <c r="I100" s="92"/>
      <c r="J100" s="92"/>
      <c r="K100" s="112"/>
      <c r="L100" s="110"/>
    </row>
    <row r="101" spans="1:12" x14ac:dyDescent="0.2">
      <c r="A101" s="181" t="s">
        <v>94</v>
      </c>
      <c r="B101" s="184"/>
      <c r="C101" s="185"/>
      <c r="D101" s="185"/>
      <c r="E101" s="185"/>
      <c r="F101" s="186"/>
      <c r="G101" s="187"/>
      <c r="H101" s="92"/>
      <c r="I101" s="92"/>
      <c r="J101" s="92"/>
      <c r="K101" s="115"/>
      <c r="L101" s="116"/>
    </row>
    <row r="102" spans="1:12" x14ac:dyDescent="0.2">
      <c r="A102" s="106"/>
      <c r="B102" s="254" t="s">
        <v>95</v>
      </c>
      <c r="C102" s="255"/>
      <c r="D102" s="117" t="s">
        <v>93</v>
      </c>
      <c r="E102" s="107"/>
      <c r="F102" s="113"/>
      <c r="G102" s="118" t="s">
        <v>96</v>
      </c>
      <c r="H102" s="92"/>
      <c r="I102" s="92"/>
      <c r="J102" s="92"/>
      <c r="K102" s="119" t="s">
        <v>97</v>
      </c>
      <c r="L102" s="116"/>
    </row>
    <row r="103" spans="1:12" x14ac:dyDescent="0.2">
      <c r="A103" s="106"/>
      <c r="B103" s="255"/>
      <c r="C103" s="255"/>
      <c r="D103" s="182">
        <f>K99</f>
        <v>0</v>
      </c>
      <c r="E103" s="107"/>
      <c r="F103" s="113" t="s">
        <v>82</v>
      </c>
      <c r="G103" s="39">
        <v>0</v>
      </c>
      <c r="H103" s="92"/>
      <c r="I103" s="92" t="s">
        <v>84</v>
      </c>
      <c r="J103" s="92"/>
      <c r="K103" s="182">
        <f>D103*G103</f>
        <v>0</v>
      </c>
      <c r="L103" s="116"/>
    </row>
    <row r="104" spans="1:12" x14ac:dyDescent="0.2">
      <c r="A104" s="106"/>
      <c r="B104" s="120"/>
      <c r="C104" s="120"/>
      <c r="D104" s="121"/>
      <c r="E104" s="107"/>
      <c r="F104" s="113"/>
      <c r="G104" s="122"/>
      <c r="H104" s="92"/>
      <c r="I104" s="92"/>
      <c r="J104" s="92"/>
      <c r="K104" s="121"/>
      <c r="L104" s="116"/>
    </row>
    <row r="105" spans="1:12" ht="13.5" thickBot="1" x14ac:dyDescent="0.25">
      <c r="A105" s="123"/>
      <c r="C105" s="107"/>
      <c r="D105" s="107"/>
      <c r="E105" s="107"/>
      <c r="F105" s="113"/>
      <c r="G105" s="111"/>
      <c r="H105" s="92"/>
      <c r="I105" s="92"/>
      <c r="J105" s="92"/>
      <c r="K105" s="115"/>
      <c r="L105" s="116"/>
    </row>
    <row r="106" spans="1:12" x14ac:dyDescent="0.2">
      <c r="A106" s="183" t="s">
        <v>98</v>
      </c>
      <c r="B106" s="197"/>
      <c r="C106" s="197"/>
      <c r="D106" s="197"/>
      <c r="E106" s="197"/>
      <c r="F106" s="197"/>
      <c r="G106" s="198"/>
      <c r="H106" s="199"/>
      <c r="I106" s="199"/>
      <c r="J106" s="199"/>
      <c r="K106" s="200"/>
      <c r="L106" s="201"/>
    </row>
    <row r="107" spans="1:12" x14ac:dyDescent="0.2">
      <c r="A107" s="256" t="s">
        <v>113</v>
      </c>
      <c r="B107" s="257"/>
      <c r="C107" s="257"/>
      <c r="D107" s="257"/>
      <c r="E107" s="257"/>
      <c r="F107" s="257"/>
      <c r="G107" s="257"/>
      <c r="H107" s="257"/>
      <c r="I107" s="257"/>
      <c r="J107" s="257"/>
      <c r="K107" s="257"/>
      <c r="L107" s="258"/>
    </row>
    <row r="108" spans="1:12" x14ac:dyDescent="0.2">
      <c r="A108" s="259"/>
      <c r="B108" s="260"/>
      <c r="C108" s="260"/>
      <c r="D108" s="260"/>
      <c r="E108" s="260"/>
      <c r="F108" s="260"/>
      <c r="G108" s="260"/>
      <c r="H108" s="260"/>
      <c r="I108" s="260"/>
      <c r="J108" s="260"/>
      <c r="K108" s="260"/>
      <c r="L108" s="261"/>
    </row>
    <row r="109" spans="1:12" ht="13.5" thickBot="1" x14ac:dyDescent="0.25">
      <c r="A109" s="202"/>
      <c r="B109" s="203"/>
      <c r="C109" s="203"/>
      <c r="D109" s="203"/>
      <c r="E109" s="203"/>
      <c r="F109" s="203"/>
      <c r="G109" s="203"/>
      <c r="H109" s="203"/>
      <c r="I109" s="203"/>
      <c r="J109" s="203"/>
      <c r="K109" s="203"/>
      <c r="L109" s="204"/>
    </row>
    <row r="110" spans="1:12" ht="13.5" thickBot="1" x14ac:dyDescent="0.25">
      <c r="A110" s="205"/>
      <c r="B110" s="235">
        <f>K103</f>
        <v>0</v>
      </c>
      <c r="C110" s="236"/>
      <c r="D110" s="206" t="s">
        <v>99</v>
      </c>
      <c r="E110" s="237">
        <f>D18</f>
        <v>0</v>
      </c>
      <c r="F110" s="238"/>
      <c r="G110" s="207" t="s">
        <v>100</v>
      </c>
      <c r="H110" s="239">
        <f>IF(B110&gt;0,B110/E110,0)</f>
        <v>0</v>
      </c>
      <c r="I110" s="240"/>
      <c r="J110" s="241"/>
      <c r="K110" s="195" t="s">
        <v>101</v>
      </c>
      <c r="L110" s="208"/>
    </row>
    <row r="111" spans="1:12" ht="13.5" thickBot="1" x14ac:dyDescent="0.25">
      <c r="A111" s="209"/>
      <c r="B111" s="210"/>
      <c r="C111" s="210"/>
      <c r="D111" s="210"/>
      <c r="E111" s="210"/>
      <c r="F111" s="210"/>
      <c r="G111" s="210"/>
      <c r="H111" s="210"/>
      <c r="I111" s="210"/>
      <c r="J111" s="210"/>
      <c r="K111" s="210"/>
      <c r="L111" s="211"/>
    </row>
    <row r="112" spans="1:12" x14ac:dyDescent="0.2">
      <c r="A112" s="191" t="s">
        <v>129</v>
      </c>
      <c r="B112" s="188"/>
      <c r="C112" s="147"/>
      <c r="D112" s="212"/>
      <c r="E112" s="212"/>
      <c r="F112" s="212"/>
      <c r="G112" s="212"/>
      <c r="H112" s="212"/>
      <c r="I112" s="212"/>
      <c r="J112" s="212"/>
      <c r="K112" s="212"/>
      <c r="L112" s="212"/>
    </row>
    <row r="113" spans="1:1" x14ac:dyDescent="0.2">
      <c r="A113" s="191" t="s">
        <v>132</v>
      </c>
    </row>
  </sheetData>
  <sheetProtection algorithmName="SHA-512" hashValue="9ux3J6m/sFlKTkJi7ctMKp3k1oMx8r4CtWWHco9Wj8H9x9g1jw2SMiKxxnopWv68PAbDXD1ix2SLpR8tbIb/iw==" saltValue="kNrAj2n42HE8deB/d9nYyQ==" spinCount="100000" sheet="1" objects="1" scenarios="1"/>
  <mergeCells count="108">
    <mergeCell ref="A5:E5"/>
    <mergeCell ref="F5:L5"/>
    <mergeCell ref="A6:L6"/>
    <mergeCell ref="E7:F7"/>
    <mergeCell ref="A8:A10"/>
    <mergeCell ref="E8:F14"/>
    <mergeCell ref="H13:K21"/>
    <mergeCell ref="A15:A16"/>
    <mergeCell ref="E15:F15"/>
    <mergeCell ref="E16:F16"/>
    <mergeCell ref="A17:B17"/>
    <mergeCell ref="E17:F17"/>
    <mergeCell ref="E18:F20"/>
    <mergeCell ref="A19:B20"/>
    <mergeCell ref="C19:C20"/>
    <mergeCell ref="A4:E4"/>
    <mergeCell ref="F4:L4"/>
    <mergeCell ref="A1:L1"/>
    <mergeCell ref="F2:L2"/>
    <mergeCell ref="A3:B3"/>
    <mergeCell ref="C3:E3"/>
    <mergeCell ref="F3:L3"/>
    <mergeCell ref="C2:E2"/>
    <mergeCell ref="A2:B2"/>
    <mergeCell ref="E35:L35"/>
    <mergeCell ref="E25:F25"/>
    <mergeCell ref="E26:F26"/>
    <mergeCell ref="E27:F27"/>
    <mergeCell ref="E28:F28"/>
    <mergeCell ref="E29:F29"/>
    <mergeCell ref="E30:F30"/>
    <mergeCell ref="E31:F31"/>
    <mergeCell ref="A32:B33"/>
    <mergeCell ref="C32:C33"/>
    <mergeCell ref="E32:F33"/>
    <mergeCell ref="A34:L34"/>
    <mergeCell ref="A21:A30"/>
    <mergeCell ref="E21:F21"/>
    <mergeCell ref="E22:F22"/>
    <mergeCell ref="E23:F23"/>
    <mergeCell ref="E24:F24"/>
    <mergeCell ref="H36:J36"/>
    <mergeCell ref="E37:F39"/>
    <mergeCell ref="G37:G39"/>
    <mergeCell ref="H37:J39"/>
    <mergeCell ref="L37:L39"/>
    <mergeCell ref="A40:D40"/>
    <mergeCell ref="E40:F40"/>
    <mergeCell ref="H40:J40"/>
    <mergeCell ref="E41:F41"/>
    <mergeCell ref="H41:J41"/>
    <mergeCell ref="K37:K39"/>
    <mergeCell ref="A41:D41"/>
    <mergeCell ref="E36:F36"/>
    <mergeCell ref="A42:D42"/>
    <mergeCell ref="E42:F42"/>
    <mergeCell ref="H42:J42"/>
    <mergeCell ref="A43:C43"/>
    <mergeCell ref="E43:F43"/>
    <mergeCell ref="H43:J43"/>
    <mergeCell ref="A44:C44"/>
    <mergeCell ref="E44:F44"/>
    <mergeCell ref="A45:D45"/>
    <mergeCell ref="E45:F45"/>
    <mergeCell ref="A46:D46"/>
    <mergeCell ref="E46:F46"/>
    <mergeCell ref="A54:D54"/>
    <mergeCell ref="E54:F54"/>
    <mergeCell ref="E47:F47"/>
    <mergeCell ref="A48:L48"/>
    <mergeCell ref="A49:D49"/>
    <mergeCell ref="E49:F49"/>
    <mergeCell ref="A50:D50"/>
    <mergeCell ref="E50:F50"/>
    <mergeCell ref="A51:D51"/>
    <mergeCell ref="A52:D52"/>
    <mergeCell ref="A53:D53"/>
    <mergeCell ref="E53:F53"/>
    <mergeCell ref="H53:J53"/>
    <mergeCell ref="H75:J75"/>
    <mergeCell ref="A55:D55"/>
    <mergeCell ref="E55:F55"/>
    <mergeCell ref="I56:L56"/>
    <mergeCell ref="I57:L57"/>
    <mergeCell ref="I58:L58"/>
    <mergeCell ref="I59:L59"/>
    <mergeCell ref="A64:L64"/>
    <mergeCell ref="H66:L66"/>
    <mergeCell ref="H67:L67"/>
    <mergeCell ref="H68:K68"/>
    <mergeCell ref="H70:J70"/>
    <mergeCell ref="D57:H57"/>
    <mergeCell ref="A57:C57"/>
    <mergeCell ref="A59:C59"/>
    <mergeCell ref="D59:H59"/>
    <mergeCell ref="D58:H58"/>
    <mergeCell ref="D56:H56"/>
    <mergeCell ref="A58:C58"/>
    <mergeCell ref="A56:C56"/>
    <mergeCell ref="B110:C110"/>
    <mergeCell ref="E110:F110"/>
    <mergeCell ref="H110:J110"/>
    <mergeCell ref="H78:J78"/>
    <mergeCell ref="H82:J82"/>
    <mergeCell ref="D90:D92"/>
    <mergeCell ref="G90:G92"/>
    <mergeCell ref="B102:C103"/>
    <mergeCell ref="A107:L108"/>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3"/>
  <sheetViews>
    <sheetView topLeftCell="A55" workbookViewId="0">
      <selection activeCell="A60" sqref="A60"/>
    </sheetView>
  </sheetViews>
  <sheetFormatPr defaultColWidth="11.7109375" defaultRowHeight="12.75" x14ac:dyDescent="0.2"/>
  <cols>
    <col min="1" max="1" width="22.7109375" style="55" customWidth="1"/>
    <col min="2" max="2" width="12" style="55" customWidth="1"/>
    <col min="3" max="3" width="12.7109375" style="55" customWidth="1"/>
    <col min="4" max="4" width="14.42578125" style="55" customWidth="1"/>
    <col min="5" max="5" width="5.7109375" style="55" customWidth="1"/>
    <col min="6" max="6" width="9.28515625" style="55" customWidth="1"/>
    <col min="7" max="7" width="14.7109375" style="55" customWidth="1"/>
    <col min="8" max="8" width="6.42578125" style="55" customWidth="1"/>
    <col min="9" max="9" width="6" style="55" customWidth="1"/>
    <col min="10" max="10" width="2" style="55" customWidth="1"/>
    <col min="11" max="11" width="14.140625" style="55" customWidth="1"/>
    <col min="12" max="12" width="13.28515625" style="55" customWidth="1"/>
    <col min="13" max="13" width="0" style="55" hidden="1" customWidth="1"/>
    <col min="14" max="14" width="0.28515625" style="55" customWidth="1"/>
    <col min="15" max="16384" width="11.7109375" style="55"/>
  </cols>
  <sheetData>
    <row r="1" spans="1:12" x14ac:dyDescent="0.2">
      <c r="A1" s="353" t="s">
        <v>1</v>
      </c>
      <c r="B1" s="354"/>
      <c r="C1" s="354"/>
      <c r="D1" s="354"/>
      <c r="E1" s="354"/>
      <c r="F1" s="354"/>
      <c r="G1" s="354"/>
      <c r="H1" s="354"/>
      <c r="I1" s="354"/>
      <c r="J1" s="354"/>
      <c r="K1" s="354"/>
      <c r="L1" s="355"/>
    </row>
    <row r="2" spans="1:12" x14ac:dyDescent="0.2">
      <c r="A2" s="360" t="s">
        <v>1</v>
      </c>
      <c r="B2" s="361"/>
      <c r="C2" s="356" t="s">
        <v>2</v>
      </c>
      <c r="D2" s="362"/>
      <c r="E2" s="361"/>
      <c r="F2" s="356" t="s">
        <v>3</v>
      </c>
      <c r="G2" s="357"/>
      <c r="H2" s="357"/>
      <c r="I2" s="357"/>
      <c r="J2" s="357"/>
      <c r="K2" s="357"/>
      <c r="L2" s="358"/>
    </row>
    <row r="3" spans="1:12" x14ac:dyDescent="0.2">
      <c r="A3" s="426"/>
      <c r="B3" s="426"/>
      <c r="C3" s="426"/>
      <c r="D3" s="426"/>
      <c r="E3" s="426"/>
      <c r="F3" s="426"/>
      <c r="G3" s="426"/>
      <c r="H3" s="426"/>
      <c r="I3" s="426"/>
      <c r="J3" s="426"/>
      <c r="K3" s="426"/>
      <c r="L3" s="426"/>
    </row>
    <row r="4" spans="1:12" x14ac:dyDescent="0.2">
      <c r="A4" s="262" t="s">
        <v>4</v>
      </c>
      <c r="B4" s="263"/>
      <c r="C4" s="263"/>
      <c r="D4" s="263"/>
      <c r="E4" s="264"/>
      <c r="F4" s="350" t="s">
        <v>5</v>
      </c>
      <c r="G4" s="351"/>
      <c r="H4" s="351"/>
      <c r="I4" s="351"/>
      <c r="J4" s="351"/>
      <c r="K4" s="351"/>
      <c r="L4" s="352"/>
    </row>
    <row r="5" spans="1:12" ht="13.5" thickBot="1" x14ac:dyDescent="0.25">
      <c r="A5" s="363"/>
      <c r="B5" s="364"/>
      <c r="C5" s="364"/>
      <c r="D5" s="364"/>
      <c r="E5" s="365"/>
      <c r="F5" s="366"/>
      <c r="G5" s="366"/>
      <c r="H5" s="366"/>
      <c r="I5" s="366"/>
      <c r="J5" s="366"/>
      <c r="K5" s="366"/>
      <c r="L5" s="367"/>
    </row>
    <row r="6" spans="1:12" x14ac:dyDescent="0.2">
      <c r="A6" s="353" t="s">
        <v>6</v>
      </c>
      <c r="B6" s="354"/>
      <c r="C6" s="354"/>
      <c r="D6" s="354"/>
      <c r="E6" s="354"/>
      <c r="F6" s="354"/>
      <c r="G6" s="354"/>
      <c r="H6" s="354"/>
      <c r="I6" s="354"/>
      <c r="J6" s="354"/>
      <c r="K6" s="354"/>
      <c r="L6" s="355"/>
    </row>
    <row r="7" spans="1:12" ht="48" x14ac:dyDescent="0.2">
      <c r="A7" s="189"/>
      <c r="B7" s="47" t="s">
        <v>7</v>
      </c>
      <c r="C7" s="47" t="s">
        <v>8</v>
      </c>
      <c r="D7" s="46" t="s">
        <v>9</v>
      </c>
      <c r="E7" s="371" t="s">
        <v>10</v>
      </c>
      <c r="F7" s="371"/>
      <c r="G7" s="57"/>
      <c r="H7" s="58"/>
      <c r="I7" s="58"/>
      <c r="J7" s="58"/>
      <c r="K7" s="57"/>
      <c r="L7" s="59"/>
    </row>
    <row r="8" spans="1:12" x14ac:dyDescent="0.2">
      <c r="A8" s="372" t="s">
        <v>11</v>
      </c>
      <c r="B8" s="214"/>
      <c r="C8" s="3"/>
      <c r="D8" s="4"/>
      <c r="E8" s="375"/>
      <c r="F8" s="376"/>
      <c r="G8" s="57"/>
      <c r="H8" s="57"/>
      <c r="I8" s="57"/>
      <c r="J8" s="57"/>
      <c r="K8" s="57"/>
      <c r="L8" s="60"/>
    </row>
    <row r="9" spans="1:12" x14ac:dyDescent="0.2">
      <c r="A9" s="373"/>
      <c r="B9" s="214"/>
      <c r="C9" s="3"/>
      <c r="D9" s="5"/>
      <c r="E9" s="377"/>
      <c r="F9" s="378"/>
      <c r="G9" s="57"/>
      <c r="H9" s="57"/>
      <c r="I9" s="57"/>
      <c r="J9" s="57"/>
      <c r="K9" s="57"/>
      <c r="L9" s="60"/>
    </row>
    <row r="10" spans="1:12" x14ac:dyDescent="0.2">
      <c r="A10" s="374"/>
      <c r="B10" s="214"/>
      <c r="C10" s="3"/>
      <c r="D10" s="5"/>
      <c r="E10" s="377"/>
      <c r="F10" s="378"/>
      <c r="G10" s="57"/>
      <c r="H10" s="57"/>
      <c r="I10" s="57"/>
      <c r="J10" s="57"/>
      <c r="K10" s="57"/>
      <c r="L10" s="60"/>
    </row>
    <row r="11" spans="1:12" x14ac:dyDescent="0.2">
      <c r="A11" s="6" t="s">
        <v>12</v>
      </c>
      <c r="B11" s="214"/>
      <c r="C11" s="3"/>
      <c r="D11" s="61"/>
      <c r="E11" s="377"/>
      <c r="F11" s="378"/>
      <c r="G11" s="57"/>
      <c r="H11" s="57"/>
      <c r="I11" s="57"/>
      <c r="J11" s="57"/>
      <c r="K11" s="57"/>
      <c r="L11" s="60"/>
    </row>
    <row r="12" spans="1:12" x14ac:dyDescent="0.2">
      <c r="A12" s="6" t="s">
        <v>13</v>
      </c>
      <c r="B12" s="214"/>
      <c r="C12" s="3"/>
      <c r="D12" s="61"/>
      <c r="E12" s="377"/>
      <c r="F12" s="378"/>
      <c r="G12" s="57"/>
      <c r="H12" s="57"/>
      <c r="I12" s="57"/>
      <c r="J12" s="57"/>
      <c r="K12" s="57"/>
      <c r="L12" s="60"/>
    </row>
    <row r="13" spans="1:12" ht="13.5" thickBot="1" x14ac:dyDescent="0.25">
      <c r="A13" s="48" t="s">
        <v>14</v>
      </c>
      <c r="B13" s="215"/>
      <c r="C13" s="8"/>
      <c r="D13" s="62"/>
      <c r="E13" s="377"/>
      <c r="F13" s="378"/>
      <c r="G13" s="57"/>
      <c r="H13" s="381" t="s">
        <v>15</v>
      </c>
      <c r="I13" s="382"/>
      <c r="J13" s="382"/>
      <c r="K13" s="382"/>
      <c r="L13" s="60"/>
    </row>
    <row r="14" spans="1:12" ht="13.5" thickBot="1" x14ac:dyDescent="0.25">
      <c r="A14" s="9" t="s">
        <v>16</v>
      </c>
      <c r="B14" s="10"/>
      <c r="C14" s="11">
        <f>SUM(C8:C13)</f>
        <v>0</v>
      </c>
      <c r="D14" s="12">
        <f>SUM(D8:D13)</f>
        <v>0</v>
      </c>
      <c r="E14" s="379"/>
      <c r="F14" s="380"/>
      <c r="G14" s="57"/>
      <c r="H14" s="382"/>
      <c r="I14" s="382"/>
      <c r="J14" s="382"/>
      <c r="K14" s="382"/>
      <c r="L14" s="60"/>
    </row>
    <row r="15" spans="1:12" x14ac:dyDescent="0.2">
      <c r="A15" s="383" t="s">
        <v>17</v>
      </c>
      <c r="B15" s="214"/>
      <c r="C15" s="3"/>
      <c r="D15" s="13"/>
      <c r="E15" s="335"/>
      <c r="F15" s="335"/>
      <c r="G15" s="57"/>
      <c r="H15" s="382"/>
      <c r="I15" s="382"/>
      <c r="J15" s="382"/>
      <c r="K15" s="382"/>
      <c r="L15" s="60"/>
    </row>
    <row r="16" spans="1:12" ht="13.5" thickBot="1" x14ac:dyDescent="0.25">
      <c r="A16" s="383"/>
      <c r="B16" s="214"/>
      <c r="C16" s="3"/>
      <c r="D16" s="5"/>
      <c r="E16" s="335"/>
      <c r="F16" s="335"/>
      <c r="G16" s="57"/>
      <c r="H16" s="382"/>
      <c r="I16" s="382"/>
      <c r="J16" s="382"/>
      <c r="K16" s="382"/>
      <c r="L16" s="60"/>
    </row>
    <row r="17" spans="1:13" ht="13.5" thickBot="1" x14ac:dyDescent="0.25">
      <c r="A17" s="384" t="s">
        <v>18</v>
      </c>
      <c r="B17" s="385"/>
      <c r="C17" s="11">
        <f>SUM(C15:C16)</f>
        <v>0</v>
      </c>
      <c r="D17" s="14">
        <f>SUM(D15:D16)</f>
        <v>0</v>
      </c>
      <c r="E17" s="386">
        <f>SUM(E15:E16)</f>
        <v>0</v>
      </c>
      <c r="F17" s="387"/>
      <c r="G17" s="64"/>
      <c r="H17" s="382"/>
      <c r="I17" s="382"/>
      <c r="J17" s="382"/>
      <c r="K17" s="382"/>
      <c r="L17" s="60"/>
      <c r="M17" s="65"/>
    </row>
    <row r="18" spans="1:13" ht="13.5" thickBot="1" x14ac:dyDescent="0.25">
      <c r="A18" s="15" t="s">
        <v>19</v>
      </c>
      <c r="B18" s="16"/>
      <c r="C18" s="17">
        <f>C17+C14</f>
        <v>0</v>
      </c>
      <c r="D18" s="14">
        <f>D17+D14</f>
        <v>0</v>
      </c>
      <c r="E18" s="388"/>
      <c r="F18" s="389"/>
      <c r="G18" s="67"/>
      <c r="H18" s="382"/>
      <c r="I18" s="382"/>
      <c r="J18" s="382"/>
      <c r="K18" s="382"/>
      <c r="L18" s="60"/>
    </row>
    <row r="19" spans="1:13" x14ac:dyDescent="0.2">
      <c r="A19" s="338" t="s">
        <v>20</v>
      </c>
      <c r="B19" s="393"/>
      <c r="C19" s="342">
        <f>C18-E17</f>
        <v>0</v>
      </c>
      <c r="D19" s="68"/>
      <c r="E19" s="390"/>
      <c r="F19" s="389"/>
      <c r="G19" s="67"/>
      <c r="H19" s="382"/>
      <c r="I19" s="382"/>
      <c r="J19" s="382"/>
      <c r="K19" s="382"/>
      <c r="L19" s="69"/>
    </row>
    <row r="20" spans="1:13" ht="13.5" thickBot="1" x14ac:dyDescent="0.25">
      <c r="A20" s="394"/>
      <c r="B20" s="395"/>
      <c r="C20" s="396"/>
      <c r="D20" s="70"/>
      <c r="E20" s="391"/>
      <c r="F20" s="392"/>
      <c r="G20" s="67"/>
      <c r="H20" s="382"/>
      <c r="I20" s="382"/>
      <c r="J20" s="382"/>
      <c r="K20" s="382"/>
      <c r="L20" s="69"/>
    </row>
    <row r="21" spans="1:13" x14ac:dyDescent="0.2">
      <c r="A21" s="349" t="s">
        <v>21</v>
      </c>
      <c r="B21" s="18"/>
      <c r="C21" s="3"/>
      <c r="D21" s="71"/>
      <c r="E21" s="335"/>
      <c r="F21" s="335"/>
      <c r="G21" s="67"/>
      <c r="H21" s="382"/>
      <c r="I21" s="382"/>
      <c r="J21" s="382"/>
      <c r="K21" s="382"/>
      <c r="L21" s="69"/>
    </row>
    <row r="22" spans="1:13" x14ac:dyDescent="0.2">
      <c r="A22" s="349"/>
      <c r="B22" s="18"/>
      <c r="C22" s="3"/>
      <c r="D22" s="72"/>
      <c r="E22" s="335"/>
      <c r="F22" s="335"/>
      <c r="G22" s="67"/>
      <c r="H22" s="67"/>
      <c r="I22" s="67"/>
      <c r="J22" s="67"/>
      <c r="K22" s="67"/>
      <c r="L22" s="69"/>
    </row>
    <row r="23" spans="1:13" x14ac:dyDescent="0.2">
      <c r="A23" s="349"/>
      <c r="B23" s="18"/>
      <c r="C23" s="3"/>
      <c r="D23" s="73"/>
      <c r="E23" s="335"/>
      <c r="F23" s="335"/>
      <c r="G23" s="67"/>
      <c r="H23" s="67"/>
      <c r="I23" s="67"/>
      <c r="J23" s="67"/>
      <c r="K23" s="67"/>
      <c r="L23" s="69"/>
    </row>
    <row r="24" spans="1:13" x14ac:dyDescent="0.2">
      <c r="A24" s="349"/>
      <c r="B24" s="18"/>
      <c r="C24" s="3"/>
      <c r="D24" s="73"/>
      <c r="E24" s="335"/>
      <c r="F24" s="335"/>
      <c r="G24" s="67"/>
      <c r="H24" s="67"/>
      <c r="I24" s="67"/>
      <c r="J24" s="67"/>
      <c r="K24" s="67"/>
      <c r="L24" s="69"/>
    </row>
    <row r="25" spans="1:13" x14ac:dyDescent="0.2">
      <c r="A25" s="349"/>
      <c r="B25" s="18"/>
      <c r="C25" s="3"/>
      <c r="D25" s="73"/>
      <c r="E25" s="335"/>
      <c r="F25" s="335"/>
      <c r="G25" s="67"/>
      <c r="H25" s="67"/>
      <c r="I25" s="67"/>
      <c r="J25" s="67"/>
      <c r="K25" s="67"/>
      <c r="L25" s="69"/>
    </row>
    <row r="26" spans="1:13" x14ac:dyDescent="0.2">
      <c r="A26" s="349"/>
      <c r="B26" s="18"/>
      <c r="C26" s="3"/>
      <c r="D26" s="73"/>
      <c r="E26" s="335"/>
      <c r="F26" s="335"/>
      <c r="G26" s="67"/>
      <c r="H26" s="67"/>
      <c r="I26" s="67"/>
      <c r="J26" s="67"/>
      <c r="K26" s="67"/>
      <c r="L26" s="69"/>
    </row>
    <row r="27" spans="1:13" x14ac:dyDescent="0.2">
      <c r="A27" s="349"/>
      <c r="B27" s="18"/>
      <c r="C27" s="3"/>
      <c r="D27" s="73"/>
      <c r="E27" s="335"/>
      <c r="F27" s="335"/>
      <c r="G27" s="67"/>
      <c r="H27" s="67"/>
      <c r="I27" s="67"/>
      <c r="J27" s="67"/>
      <c r="K27" s="67"/>
      <c r="L27" s="69"/>
    </row>
    <row r="28" spans="1:13" x14ac:dyDescent="0.2">
      <c r="A28" s="349"/>
      <c r="B28" s="18"/>
      <c r="C28" s="3"/>
      <c r="D28" s="73"/>
      <c r="E28" s="335"/>
      <c r="F28" s="335"/>
      <c r="G28" s="67"/>
      <c r="H28" s="67"/>
      <c r="I28" s="67"/>
      <c r="J28" s="67"/>
      <c r="K28" s="67"/>
      <c r="L28" s="69"/>
    </row>
    <row r="29" spans="1:13" x14ac:dyDescent="0.2">
      <c r="A29" s="349"/>
      <c r="B29" s="18"/>
      <c r="C29" s="3"/>
      <c r="D29" s="73"/>
      <c r="E29" s="335"/>
      <c r="F29" s="335"/>
      <c r="G29" s="67"/>
      <c r="H29" s="67"/>
      <c r="I29" s="67"/>
      <c r="J29" s="67"/>
      <c r="K29" s="67"/>
      <c r="L29" s="69"/>
    </row>
    <row r="30" spans="1:13" ht="13.5" thickBot="1" x14ac:dyDescent="0.25">
      <c r="A30" s="349"/>
      <c r="B30" s="18"/>
      <c r="C30" s="3"/>
      <c r="D30" s="72"/>
      <c r="E30" s="335"/>
      <c r="F30" s="335"/>
      <c r="G30" s="67"/>
      <c r="H30" s="67"/>
      <c r="I30" s="67"/>
      <c r="J30" s="67"/>
      <c r="K30" s="67"/>
      <c r="L30" s="69"/>
    </row>
    <row r="31" spans="1:13" ht="13.5" thickBot="1" x14ac:dyDescent="0.25">
      <c r="A31" s="50" t="s">
        <v>22</v>
      </c>
      <c r="B31" s="216"/>
      <c r="C31" s="19">
        <f>SUM(C21:C30)</f>
        <v>0</v>
      </c>
      <c r="D31" s="75"/>
      <c r="E31" s="336">
        <f>SUM(E21:E30)</f>
        <v>0</v>
      </c>
      <c r="F31" s="337"/>
      <c r="G31" s="76"/>
      <c r="H31" s="76"/>
      <c r="I31" s="76"/>
      <c r="J31" s="76"/>
      <c r="K31" s="76"/>
      <c r="L31" s="60"/>
    </row>
    <row r="32" spans="1:13" x14ac:dyDescent="0.2">
      <c r="A32" s="338" t="s">
        <v>23</v>
      </c>
      <c r="B32" s="339"/>
      <c r="C32" s="342">
        <f>C31-E31</f>
        <v>0</v>
      </c>
      <c r="D32" s="75"/>
      <c r="E32" s="344"/>
      <c r="F32" s="345"/>
      <c r="G32" s="76"/>
      <c r="H32" s="76"/>
      <c r="I32" s="76"/>
      <c r="J32" s="76"/>
      <c r="K32" s="76"/>
      <c r="L32" s="60"/>
    </row>
    <row r="33" spans="1:12" ht="13.5" thickBot="1" x14ac:dyDescent="0.25">
      <c r="A33" s="340"/>
      <c r="B33" s="341"/>
      <c r="C33" s="343"/>
      <c r="D33" s="75"/>
      <c r="E33" s="344"/>
      <c r="F33" s="345"/>
      <c r="G33" s="76"/>
      <c r="H33" s="76"/>
      <c r="I33" s="76"/>
      <c r="J33" s="76"/>
      <c r="K33" s="76"/>
      <c r="L33" s="60"/>
    </row>
    <row r="34" spans="1:12" ht="13.5" thickBot="1" x14ac:dyDescent="0.25">
      <c r="A34" s="346" t="s">
        <v>24</v>
      </c>
      <c r="B34" s="347"/>
      <c r="C34" s="347"/>
      <c r="D34" s="347"/>
      <c r="E34" s="347"/>
      <c r="F34" s="347"/>
      <c r="G34" s="347"/>
      <c r="H34" s="347"/>
      <c r="I34" s="347"/>
      <c r="J34" s="347"/>
      <c r="K34" s="347"/>
      <c r="L34" s="348"/>
    </row>
    <row r="35" spans="1:12" x14ac:dyDescent="0.2">
      <c r="A35" s="77"/>
      <c r="B35" s="58"/>
      <c r="C35" s="58"/>
      <c r="D35" s="58"/>
      <c r="E35" s="332" t="s">
        <v>25</v>
      </c>
      <c r="F35" s="333"/>
      <c r="G35" s="333"/>
      <c r="H35" s="333"/>
      <c r="I35" s="333"/>
      <c r="J35" s="333"/>
      <c r="K35" s="333"/>
      <c r="L35" s="334"/>
    </row>
    <row r="36" spans="1:12" x14ac:dyDescent="0.2">
      <c r="A36" s="77"/>
      <c r="B36" s="58"/>
      <c r="C36" s="58"/>
      <c r="D36" s="58"/>
      <c r="E36" s="331" t="s">
        <v>26</v>
      </c>
      <c r="F36" s="331"/>
      <c r="G36" s="143" t="s">
        <v>27</v>
      </c>
      <c r="H36" s="316" t="s">
        <v>28</v>
      </c>
      <c r="I36" s="316"/>
      <c r="J36" s="316"/>
      <c r="K36" s="143" t="s">
        <v>29</v>
      </c>
      <c r="L36" s="144" t="s">
        <v>30</v>
      </c>
    </row>
    <row r="37" spans="1:12" x14ac:dyDescent="0.2">
      <c r="A37" s="77"/>
      <c r="B37" s="58"/>
      <c r="C37" s="58"/>
      <c r="D37" s="58"/>
      <c r="E37" s="317" t="s">
        <v>31</v>
      </c>
      <c r="F37" s="318"/>
      <c r="G37" s="317" t="s">
        <v>32</v>
      </c>
      <c r="H37" s="317" t="s">
        <v>33</v>
      </c>
      <c r="I37" s="317"/>
      <c r="J37" s="317"/>
      <c r="K37" s="317" t="s">
        <v>34</v>
      </c>
      <c r="L37" s="319" t="s">
        <v>35</v>
      </c>
    </row>
    <row r="38" spans="1:12" x14ac:dyDescent="0.2">
      <c r="A38" s="78"/>
      <c r="B38" s="79"/>
      <c r="C38" s="79"/>
      <c r="D38" s="58"/>
      <c r="E38" s="318"/>
      <c r="F38" s="318"/>
      <c r="G38" s="317"/>
      <c r="H38" s="317"/>
      <c r="I38" s="317"/>
      <c r="J38" s="317"/>
      <c r="K38" s="318"/>
      <c r="L38" s="319"/>
    </row>
    <row r="39" spans="1:12" ht="34.15" customHeight="1" x14ac:dyDescent="0.2">
      <c r="A39" s="77"/>
      <c r="B39" s="58"/>
      <c r="C39" s="58"/>
      <c r="D39" s="58"/>
      <c r="E39" s="318"/>
      <c r="F39" s="318"/>
      <c r="G39" s="317"/>
      <c r="H39" s="317"/>
      <c r="I39" s="317"/>
      <c r="J39" s="317"/>
      <c r="K39" s="318"/>
      <c r="L39" s="319"/>
    </row>
    <row r="40" spans="1:12" ht="13.5" thickBot="1" x14ac:dyDescent="0.25">
      <c r="A40" s="262" t="s">
        <v>36</v>
      </c>
      <c r="B40" s="263"/>
      <c r="C40" s="263"/>
      <c r="D40" s="264"/>
      <c r="E40" s="320">
        <f>IF(C19&gt;0,(C19-SUM(C11:C13))/D18,0)</f>
        <v>0</v>
      </c>
      <c r="F40" s="321"/>
      <c r="G40" s="20">
        <f>IF(C18&gt;0,C18/D18,0)</f>
        <v>0</v>
      </c>
      <c r="H40" s="322">
        <f>IF(C18&gt;0,C18/D18,0)</f>
        <v>0</v>
      </c>
      <c r="I40" s="323"/>
      <c r="J40" s="324"/>
      <c r="K40" s="51">
        <f>IF(C19&gt;0,C19/D18,0)</f>
        <v>0</v>
      </c>
      <c r="L40" s="21">
        <f>IF(C18&gt;0,(C18-SUM(C12:C13))/D18,0)</f>
        <v>0</v>
      </c>
    </row>
    <row r="41" spans="1:12" ht="15.75" customHeight="1" thickBot="1" x14ac:dyDescent="0.25">
      <c r="A41" s="328" t="s">
        <v>37</v>
      </c>
      <c r="B41" s="329"/>
      <c r="C41" s="329"/>
      <c r="D41" s="330"/>
      <c r="E41" s="325" t="s">
        <v>38</v>
      </c>
      <c r="F41" s="326"/>
      <c r="G41" s="35">
        <f>IF(C31&gt;0,C31/D18,0)</f>
        <v>0</v>
      </c>
      <c r="H41" s="325" t="s">
        <v>38</v>
      </c>
      <c r="I41" s="327"/>
      <c r="J41" s="326"/>
      <c r="K41" s="145" t="s">
        <v>38</v>
      </c>
      <c r="L41" s="22"/>
    </row>
    <row r="42" spans="1:12" ht="13.5" thickBot="1" x14ac:dyDescent="0.25">
      <c r="A42" s="302" t="s">
        <v>39</v>
      </c>
      <c r="B42" s="303"/>
      <c r="C42" s="303"/>
      <c r="D42" s="304"/>
      <c r="E42" s="305">
        <f>IF(H110&gt;0,H110,0)</f>
        <v>0</v>
      </c>
      <c r="F42" s="305"/>
      <c r="G42" s="23">
        <f>IF(H110&gt;0,H110,0)</f>
        <v>0</v>
      </c>
      <c r="H42" s="299">
        <f>IF(H110&gt;0,H110,0)</f>
        <v>0</v>
      </c>
      <c r="I42" s="306"/>
      <c r="J42" s="307"/>
      <c r="K42" s="51">
        <f>IF(H110&gt;0,H110,0)</f>
        <v>0</v>
      </c>
      <c r="L42" s="24"/>
    </row>
    <row r="43" spans="1:12" ht="13.5" thickBot="1" x14ac:dyDescent="0.25">
      <c r="A43" s="401" t="s">
        <v>40</v>
      </c>
      <c r="B43" s="402"/>
      <c r="C43" s="403"/>
      <c r="D43" s="25"/>
      <c r="E43" s="311">
        <f>IF(D43&gt;0,D43*0.01*(E40+E42),0)</f>
        <v>0</v>
      </c>
      <c r="F43" s="307"/>
      <c r="G43" s="26">
        <f>IF(D43&gt;0,D43*0.01*(G40+G42),0)</f>
        <v>0</v>
      </c>
      <c r="H43" s="299">
        <f>IF(D43&gt;0,D43*0.01*(H40+H42),0)</f>
        <v>0</v>
      </c>
      <c r="I43" s="306"/>
      <c r="J43" s="307"/>
      <c r="K43" s="26">
        <f>IF(D43&gt;0,D43*0.01*(K40+K42),0)</f>
        <v>0</v>
      </c>
      <c r="L43" s="27"/>
    </row>
    <row r="44" spans="1:12" ht="13.5" thickBot="1" x14ac:dyDescent="0.25">
      <c r="A44" s="302" t="s">
        <v>41</v>
      </c>
      <c r="B44" s="303"/>
      <c r="C44" s="400"/>
      <c r="D44" s="28"/>
      <c r="E44" s="423"/>
      <c r="F44" s="423"/>
      <c r="G44" s="29"/>
      <c r="H44" s="52"/>
      <c r="I44" s="52"/>
      <c r="J44" s="52"/>
      <c r="K44" s="30"/>
      <c r="L44" s="31">
        <f>IF(D44&gt;0,D44/D14,0)</f>
        <v>0</v>
      </c>
    </row>
    <row r="45" spans="1:12" x14ac:dyDescent="0.2">
      <c r="A45" s="294" t="s">
        <v>42</v>
      </c>
      <c r="B45" s="295"/>
      <c r="C45" s="295"/>
      <c r="D45" s="296"/>
      <c r="E45" s="424"/>
      <c r="F45" s="425"/>
      <c r="G45" s="51">
        <f>IF(A5&gt;0,A5/F5*0.1,0)</f>
        <v>0</v>
      </c>
      <c r="H45" s="32"/>
      <c r="I45" s="32"/>
      <c r="J45" s="32"/>
      <c r="K45" s="32"/>
      <c r="L45" s="27"/>
    </row>
    <row r="46" spans="1:12" x14ac:dyDescent="0.2">
      <c r="A46" s="262" t="s">
        <v>43</v>
      </c>
      <c r="B46" s="263"/>
      <c r="C46" s="263"/>
      <c r="D46" s="264"/>
      <c r="E46" s="424"/>
      <c r="F46" s="425"/>
      <c r="G46" s="33">
        <f>G40+G41+G43+G42+G45</f>
        <v>0</v>
      </c>
      <c r="H46" s="32"/>
      <c r="I46" s="32"/>
      <c r="J46" s="32"/>
      <c r="K46" s="32"/>
      <c r="L46" s="27"/>
    </row>
    <row r="47" spans="1:12" ht="13.5" thickBot="1" x14ac:dyDescent="0.25">
      <c r="A47" s="49" t="s">
        <v>44</v>
      </c>
      <c r="B47" s="146"/>
      <c r="C47" s="146"/>
      <c r="D47" s="146"/>
      <c r="E47" s="424"/>
      <c r="F47" s="425"/>
      <c r="G47" s="33">
        <f>G46*0.03</f>
        <v>0</v>
      </c>
      <c r="H47" s="32"/>
      <c r="I47" s="32"/>
      <c r="J47" s="32"/>
      <c r="K47" s="32"/>
      <c r="L47" s="27"/>
    </row>
    <row r="48" spans="1:12" ht="13.5" thickBot="1" x14ac:dyDescent="0.25">
      <c r="A48" s="291" t="s">
        <v>45</v>
      </c>
      <c r="B48" s="292"/>
      <c r="C48" s="292"/>
      <c r="D48" s="292"/>
      <c r="E48" s="292"/>
      <c r="F48" s="292"/>
      <c r="G48" s="292"/>
      <c r="H48" s="292"/>
      <c r="I48" s="292"/>
      <c r="J48" s="292"/>
      <c r="K48" s="292"/>
      <c r="L48" s="293"/>
    </row>
    <row r="49" spans="1:12" x14ac:dyDescent="0.2">
      <c r="A49" s="294" t="s">
        <v>46</v>
      </c>
      <c r="B49" s="295"/>
      <c r="C49" s="295"/>
      <c r="D49" s="296"/>
      <c r="E49" s="424"/>
      <c r="F49" s="425"/>
      <c r="G49" s="34">
        <f>SUM(G41:G42,G45,G47)</f>
        <v>0</v>
      </c>
      <c r="H49" s="32"/>
      <c r="I49" s="32"/>
      <c r="J49" s="32"/>
      <c r="K49" s="32"/>
      <c r="L49" s="27"/>
    </row>
    <row r="50" spans="1:12" x14ac:dyDescent="0.2">
      <c r="A50" s="262" t="s">
        <v>47</v>
      </c>
      <c r="B50" s="263"/>
      <c r="C50" s="263"/>
      <c r="D50" s="264"/>
      <c r="E50" s="297">
        <f>SUM(E40,E42,E43)</f>
        <v>0</v>
      </c>
      <c r="F50" s="298"/>
      <c r="G50" s="84"/>
      <c r="H50" s="86"/>
      <c r="I50" s="86"/>
      <c r="J50" s="86"/>
      <c r="K50" s="86"/>
      <c r="L50" s="82"/>
    </row>
    <row r="51" spans="1:12" x14ac:dyDescent="0.2">
      <c r="A51" s="262" t="s">
        <v>48</v>
      </c>
      <c r="B51" s="263"/>
      <c r="C51" s="263"/>
      <c r="D51" s="264"/>
      <c r="E51" s="88"/>
      <c r="F51" s="89"/>
      <c r="G51" s="35">
        <f>G46+G47</f>
        <v>0</v>
      </c>
      <c r="H51" s="86"/>
      <c r="I51" s="86"/>
      <c r="J51" s="86"/>
      <c r="K51" s="86"/>
      <c r="L51" s="82"/>
    </row>
    <row r="52" spans="1:12" x14ac:dyDescent="0.2">
      <c r="A52" s="262" t="s">
        <v>49</v>
      </c>
      <c r="B52" s="263"/>
      <c r="C52" s="263"/>
      <c r="D52" s="264"/>
      <c r="E52" s="88"/>
      <c r="F52" s="89"/>
      <c r="G52" s="36"/>
      <c r="H52" s="86"/>
      <c r="I52" s="86"/>
      <c r="J52" s="86"/>
      <c r="K52" s="86"/>
      <c r="L52" s="82"/>
    </row>
    <row r="53" spans="1:12" x14ac:dyDescent="0.2">
      <c r="A53" s="262" t="s">
        <v>50</v>
      </c>
      <c r="B53" s="263"/>
      <c r="C53" s="263"/>
      <c r="D53" s="264"/>
      <c r="E53" s="289"/>
      <c r="F53" s="290"/>
      <c r="G53" s="86"/>
      <c r="H53" s="299">
        <f>SUM(H40,H42,H43)</f>
        <v>0</v>
      </c>
      <c r="I53" s="300"/>
      <c r="J53" s="301"/>
      <c r="K53" s="90"/>
      <c r="L53" s="82"/>
    </row>
    <row r="54" spans="1:12" x14ac:dyDescent="0.2">
      <c r="A54" s="262" t="s">
        <v>51</v>
      </c>
      <c r="B54" s="263"/>
      <c r="C54" s="263"/>
      <c r="D54" s="264"/>
      <c r="E54" s="289"/>
      <c r="F54" s="290"/>
      <c r="G54" s="86"/>
      <c r="H54" s="86"/>
      <c r="I54" s="86"/>
      <c r="J54" s="86"/>
      <c r="K54" s="51">
        <f>SUM(K40,K42,K43)</f>
        <v>0</v>
      </c>
      <c r="L54" s="82"/>
    </row>
    <row r="55" spans="1:12" x14ac:dyDescent="0.2">
      <c r="A55" s="262" t="s">
        <v>52</v>
      </c>
      <c r="B55" s="263"/>
      <c r="C55" s="263"/>
      <c r="D55" s="264"/>
      <c r="E55" s="265"/>
      <c r="F55" s="266"/>
      <c r="G55" s="86"/>
      <c r="H55" s="86"/>
      <c r="I55" s="86"/>
      <c r="J55" s="86"/>
      <c r="K55" s="91"/>
      <c r="L55" s="21">
        <f>L40-L44</f>
        <v>0</v>
      </c>
    </row>
    <row r="56" spans="1:12" x14ac:dyDescent="0.2">
      <c r="A56" s="54" t="s">
        <v>53</v>
      </c>
      <c r="B56" s="218"/>
      <c r="C56" s="218"/>
      <c r="D56" s="218" t="s">
        <v>54</v>
      </c>
      <c r="E56" s="220"/>
      <c r="F56" s="220"/>
      <c r="G56" s="218"/>
      <c r="H56" s="219"/>
      <c r="I56" s="270" t="s">
        <v>55</v>
      </c>
      <c r="J56" s="271"/>
      <c r="K56" s="271"/>
      <c r="L56" s="272"/>
    </row>
    <row r="57" spans="1:12" ht="15.75" customHeight="1" x14ac:dyDescent="0.2">
      <c r="A57" s="269"/>
      <c r="B57" s="269"/>
      <c r="C57" s="269"/>
      <c r="D57" s="269"/>
      <c r="E57" s="269"/>
      <c r="F57" s="269"/>
      <c r="G57" s="269"/>
      <c r="H57" s="269"/>
      <c r="I57" s="269"/>
      <c r="J57" s="269"/>
      <c r="K57" s="269"/>
      <c r="L57" s="269"/>
    </row>
    <row r="58" spans="1:12" x14ac:dyDescent="0.2">
      <c r="A58" s="53" t="s">
        <v>56</v>
      </c>
      <c r="B58" s="220"/>
      <c r="C58" s="220"/>
      <c r="D58" s="218" t="s">
        <v>57</v>
      </c>
      <c r="E58" s="218"/>
      <c r="F58" s="218"/>
      <c r="G58" s="218"/>
      <c r="H58" s="219"/>
      <c r="I58" s="420" t="s">
        <v>55</v>
      </c>
      <c r="J58" s="421"/>
      <c r="K58" s="421"/>
      <c r="L58" s="422"/>
    </row>
    <row r="59" spans="1:12" ht="15.75" customHeight="1" x14ac:dyDescent="0.2">
      <c r="A59" s="269"/>
      <c r="B59" s="269"/>
      <c r="C59" s="269"/>
      <c r="D59" s="269"/>
      <c r="E59" s="269"/>
      <c r="F59" s="269"/>
      <c r="G59" s="269"/>
      <c r="H59" s="269"/>
      <c r="I59" s="269"/>
      <c r="J59" s="269"/>
      <c r="K59" s="269"/>
      <c r="L59" s="269"/>
    </row>
    <row r="60" spans="1:12" x14ac:dyDescent="0.2">
      <c r="A60" s="191" t="s">
        <v>129</v>
      </c>
      <c r="B60" s="192"/>
      <c r="C60" s="192"/>
      <c r="D60" s="93"/>
      <c r="E60" s="93"/>
      <c r="F60" s="93"/>
      <c r="G60" s="93"/>
      <c r="H60" s="93"/>
      <c r="I60" s="93"/>
      <c r="J60" s="93"/>
      <c r="K60" s="93"/>
      <c r="L60" s="93"/>
    </row>
    <row r="61" spans="1:12" x14ac:dyDescent="0.2">
      <c r="A61" s="191" t="s">
        <v>131</v>
      </c>
      <c r="B61" s="93"/>
      <c r="C61" s="93"/>
      <c r="D61" s="93"/>
      <c r="E61" s="93"/>
      <c r="F61" s="93"/>
      <c r="G61" s="93"/>
      <c r="H61" s="93"/>
      <c r="I61" s="93"/>
      <c r="J61" s="93"/>
      <c r="K61" s="93"/>
      <c r="L61" s="93"/>
    </row>
    <row r="62" spans="1:12" x14ac:dyDescent="0.2">
      <c r="A62" s="92"/>
      <c r="B62" s="93"/>
      <c r="C62" s="93"/>
      <c r="D62" s="93"/>
      <c r="E62" s="93"/>
      <c r="F62" s="93"/>
      <c r="G62" s="93"/>
      <c r="H62" s="93"/>
      <c r="I62" s="93"/>
      <c r="J62" s="93"/>
      <c r="K62" s="93"/>
      <c r="L62" s="93"/>
    </row>
    <row r="63" spans="1:12" ht="13.5" thickBot="1" x14ac:dyDescent="0.25">
      <c r="A63" s="217"/>
      <c r="B63" s="217"/>
      <c r="C63" s="217"/>
      <c r="D63" s="217"/>
      <c r="E63" s="217"/>
      <c r="F63" s="217"/>
      <c r="G63" s="217"/>
      <c r="H63" s="217"/>
      <c r="I63" s="217"/>
      <c r="J63" s="217"/>
      <c r="K63" s="217"/>
      <c r="L63" s="217"/>
    </row>
    <row r="64" spans="1:12" ht="13.5" thickBot="1" x14ac:dyDescent="0.25">
      <c r="A64" s="273" t="s">
        <v>109</v>
      </c>
      <c r="B64" s="274"/>
      <c r="C64" s="274"/>
      <c r="D64" s="274"/>
      <c r="E64" s="274"/>
      <c r="F64" s="274"/>
      <c r="G64" s="274"/>
      <c r="H64" s="274"/>
      <c r="I64" s="274"/>
      <c r="J64" s="274"/>
      <c r="K64" s="274"/>
      <c r="L64" s="275"/>
    </row>
    <row r="65" spans="1:12" x14ac:dyDescent="0.2">
      <c r="A65" s="148" t="s">
        <v>110</v>
      </c>
      <c r="B65" s="149"/>
      <c r="C65" s="149"/>
      <c r="D65" s="149"/>
      <c r="E65" s="149"/>
      <c r="F65" s="149"/>
      <c r="G65" s="149"/>
      <c r="H65" s="149"/>
      <c r="I65" s="149"/>
      <c r="J65" s="149"/>
      <c r="K65" s="149"/>
      <c r="L65" s="193"/>
    </row>
    <row r="66" spans="1:12" x14ac:dyDescent="0.2">
      <c r="A66" s="150"/>
      <c r="B66" s="151"/>
      <c r="C66" s="152"/>
      <c r="D66" s="151"/>
      <c r="E66" s="153"/>
      <c r="F66" s="153"/>
      <c r="G66" s="154"/>
      <c r="H66" s="276" t="s">
        <v>59</v>
      </c>
      <c r="I66" s="277"/>
      <c r="J66" s="277"/>
      <c r="K66" s="277"/>
      <c r="L66" s="278"/>
    </row>
    <row r="67" spans="1:12" x14ac:dyDescent="0.2">
      <c r="A67" s="150"/>
      <c r="B67" s="155"/>
      <c r="C67" s="156"/>
      <c r="D67" s="157"/>
      <c r="E67" s="158"/>
      <c r="F67" s="158"/>
      <c r="G67" s="159"/>
      <c r="H67" s="279" t="s">
        <v>60</v>
      </c>
      <c r="I67" s="280"/>
      <c r="J67" s="280"/>
      <c r="K67" s="280"/>
      <c r="L67" s="281"/>
    </row>
    <row r="68" spans="1:12" ht="13.5" thickBot="1" x14ac:dyDescent="0.25">
      <c r="A68" s="160"/>
      <c r="B68" s="161"/>
      <c r="C68" s="162"/>
      <c r="D68" s="163"/>
      <c r="E68" s="164"/>
      <c r="F68" s="164"/>
      <c r="G68" s="165"/>
      <c r="H68" s="282"/>
      <c r="I68" s="283"/>
      <c r="J68" s="283"/>
      <c r="K68" s="284"/>
      <c r="L68" s="166"/>
    </row>
    <row r="69" spans="1:12" ht="13.5" thickBot="1" x14ac:dyDescent="0.25">
      <c r="A69" s="167" t="s">
        <v>111</v>
      </c>
      <c r="B69" s="168"/>
      <c r="C69" s="168"/>
      <c r="D69" s="168"/>
      <c r="E69" s="168"/>
      <c r="F69" s="168"/>
      <c r="G69" s="168"/>
      <c r="H69" s="168"/>
      <c r="I69" s="168"/>
      <c r="J69" s="168"/>
      <c r="K69" s="168"/>
      <c r="L69" s="169"/>
    </row>
    <row r="70" spans="1:12" ht="13.5" thickBot="1" x14ac:dyDescent="0.25">
      <c r="A70" s="97"/>
      <c r="B70" s="170" t="s">
        <v>62</v>
      </c>
      <c r="C70" s="171"/>
      <c r="D70" s="171"/>
      <c r="E70" s="171"/>
      <c r="F70" s="171"/>
      <c r="G70" s="171"/>
      <c r="H70" s="242">
        <v>0</v>
      </c>
      <c r="I70" s="243"/>
      <c r="J70" s="244"/>
      <c r="K70" s="194" t="s">
        <v>63</v>
      </c>
      <c r="L70" s="102"/>
    </row>
    <row r="71" spans="1:12" x14ac:dyDescent="0.2">
      <c r="A71" s="97"/>
      <c r="B71" s="172" t="s">
        <v>64</v>
      </c>
      <c r="C71" s="171"/>
      <c r="D71" s="171"/>
      <c r="E71" s="171"/>
      <c r="F71" s="171"/>
      <c r="G71" s="171"/>
      <c r="H71" s="100"/>
      <c r="I71" s="100"/>
      <c r="J71" s="100"/>
      <c r="K71" s="100"/>
      <c r="L71" s="102"/>
    </row>
    <row r="72" spans="1:12" x14ac:dyDescent="0.2">
      <c r="A72" s="97"/>
      <c r="B72" s="172" t="s">
        <v>65</v>
      </c>
      <c r="C72" s="171"/>
      <c r="D72" s="171"/>
      <c r="E72" s="171"/>
      <c r="F72" s="171"/>
      <c r="G72" s="171"/>
      <c r="H72" s="100"/>
      <c r="I72" s="100"/>
      <c r="J72" s="100"/>
      <c r="K72" s="100"/>
      <c r="L72" s="102"/>
    </row>
    <row r="73" spans="1:12" x14ac:dyDescent="0.2">
      <c r="A73" s="97"/>
      <c r="B73" s="172" t="s">
        <v>66</v>
      </c>
      <c r="C73" s="171"/>
      <c r="D73" s="171"/>
      <c r="E73" s="171"/>
      <c r="F73" s="171"/>
      <c r="G73" s="171"/>
      <c r="H73" s="100"/>
      <c r="I73" s="100"/>
      <c r="J73" s="100"/>
      <c r="K73" s="100"/>
      <c r="L73" s="102"/>
    </row>
    <row r="74" spans="1:12" ht="13.5" thickBot="1" x14ac:dyDescent="0.25">
      <c r="A74" s="97"/>
      <c r="B74" s="172" t="s">
        <v>67</v>
      </c>
      <c r="C74" s="171"/>
      <c r="D74" s="171"/>
      <c r="E74" s="171"/>
      <c r="F74" s="171"/>
      <c r="G74" s="171"/>
      <c r="H74" s="100"/>
      <c r="I74" s="100"/>
      <c r="J74" s="100"/>
      <c r="K74" s="100"/>
      <c r="L74" s="102"/>
    </row>
    <row r="75" spans="1:12" ht="13.5" thickBot="1" x14ac:dyDescent="0.25">
      <c r="A75" s="97"/>
      <c r="B75" s="170" t="s">
        <v>68</v>
      </c>
      <c r="C75" s="171"/>
      <c r="D75" s="171"/>
      <c r="E75" s="171"/>
      <c r="F75" s="171"/>
      <c r="G75" s="171"/>
      <c r="H75" s="242">
        <v>0</v>
      </c>
      <c r="I75" s="243"/>
      <c r="J75" s="244"/>
      <c r="K75" s="194" t="s">
        <v>63</v>
      </c>
      <c r="L75" s="102"/>
    </row>
    <row r="76" spans="1:12" x14ac:dyDescent="0.2">
      <c r="A76" s="97"/>
      <c r="B76" s="172" t="s">
        <v>64</v>
      </c>
      <c r="C76" s="171"/>
      <c r="D76" s="171"/>
      <c r="E76" s="171"/>
      <c r="F76" s="171"/>
      <c r="G76" s="171"/>
      <c r="H76" s="100"/>
      <c r="I76" s="100"/>
      <c r="J76" s="100"/>
      <c r="K76" s="100"/>
      <c r="L76" s="102"/>
    </row>
    <row r="77" spans="1:12" ht="13.5" thickBot="1" x14ac:dyDescent="0.25">
      <c r="A77" s="97"/>
      <c r="B77" s="172" t="s">
        <v>69</v>
      </c>
      <c r="C77" s="171"/>
      <c r="D77" s="171"/>
      <c r="E77" s="171"/>
      <c r="F77" s="171"/>
      <c r="G77" s="171"/>
      <c r="H77" s="100"/>
      <c r="I77" s="100"/>
      <c r="J77" s="100"/>
      <c r="K77" s="100"/>
      <c r="L77" s="102"/>
    </row>
    <row r="78" spans="1:12" ht="13.5" thickBot="1" x14ac:dyDescent="0.25">
      <c r="A78" s="97"/>
      <c r="B78" s="170" t="s">
        <v>70</v>
      </c>
      <c r="C78" s="171"/>
      <c r="D78" s="171"/>
      <c r="E78" s="171"/>
      <c r="F78" s="171"/>
      <c r="G78" s="171"/>
      <c r="H78" s="242">
        <v>0</v>
      </c>
      <c r="I78" s="243"/>
      <c r="J78" s="244"/>
      <c r="K78" s="170" t="s">
        <v>71</v>
      </c>
      <c r="L78" s="102"/>
    </row>
    <row r="79" spans="1:12" x14ac:dyDescent="0.2">
      <c r="A79" s="97"/>
      <c r="B79" s="172" t="s">
        <v>64</v>
      </c>
      <c r="C79" s="171"/>
      <c r="D79" s="171"/>
      <c r="E79" s="171"/>
      <c r="F79" s="171"/>
      <c r="G79" s="171"/>
      <c r="H79" s="100"/>
      <c r="I79" s="100"/>
      <c r="J79" s="100"/>
      <c r="K79" s="100"/>
      <c r="L79" s="102"/>
    </row>
    <row r="80" spans="1:12" x14ac:dyDescent="0.2">
      <c r="A80" s="97"/>
      <c r="B80" s="172" t="s">
        <v>72</v>
      </c>
      <c r="C80" s="171"/>
      <c r="D80" s="171"/>
      <c r="E80" s="171"/>
      <c r="F80" s="171"/>
      <c r="G80" s="171"/>
      <c r="H80" s="100"/>
      <c r="I80" s="100"/>
      <c r="J80" s="100"/>
      <c r="K80" s="100"/>
      <c r="L80" s="102"/>
    </row>
    <row r="81" spans="1:12" ht="13.5" thickBot="1" x14ac:dyDescent="0.25">
      <c r="A81" s="97"/>
      <c r="B81" s="172" t="s">
        <v>73</v>
      </c>
      <c r="C81" s="171"/>
      <c r="D81" s="171"/>
      <c r="E81" s="171"/>
      <c r="F81" s="171"/>
      <c r="G81" s="171"/>
      <c r="H81" s="100"/>
      <c r="I81" s="100"/>
      <c r="J81" s="100"/>
      <c r="K81" s="100"/>
      <c r="L81" s="102"/>
    </row>
    <row r="82" spans="1:12" ht="13.5" thickBot="1" x14ac:dyDescent="0.25">
      <c r="A82" s="97"/>
      <c r="B82" s="170" t="s">
        <v>74</v>
      </c>
      <c r="C82" s="171"/>
      <c r="D82" s="171"/>
      <c r="E82" s="171"/>
      <c r="F82" s="171"/>
      <c r="G82" s="171"/>
      <c r="H82" s="245">
        <v>0</v>
      </c>
      <c r="I82" s="246"/>
      <c r="J82" s="247"/>
      <c r="K82" s="170" t="s">
        <v>75</v>
      </c>
      <c r="L82" s="102"/>
    </row>
    <row r="83" spans="1:12" x14ac:dyDescent="0.2">
      <c r="A83" s="97"/>
      <c r="B83" s="172" t="s">
        <v>64</v>
      </c>
      <c r="C83" s="171"/>
      <c r="D83" s="171"/>
      <c r="E83" s="171"/>
      <c r="F83" s="171"/>
      <c r="G83" s="171"/>
      <c r="H83" s="100"/>
      <c r="I83" s="100"/>
      <c r="J83" s="100"/>
      <c r="K83" s="100"/>
      <c r="L83" s="102"/>
    </row>
    <row r="84" spans="1:12" x14ac:dyDescent="0.2">
      <c r="A84" s="97"/>
      <c r="B84" s="172" t="s">
        <v>69</v>
      </c>
      <c r="C84" s="171"/>
      <c r="D84" s="171"/>
      <c r="E84" s="171"/>
      <c r="F84" s="171"/>
      <c r="G84" s="171"/>
      <c r="H84" s="100"/>
      <c r="I84" s="100"/>
      <c r="J84" s="100"/>
      <c r="K84" s="100"/>
      <c r="L84" s="102"/>
    </row>
    <row r="85" spans="1:12" x14ac:dyDescent="0.2">
      <c r="A85" s="97"/>
      <c r="B85" s="172" t="s">
        <v>112</v>
      </c>
      <c r="C85" s="171"/>
      <c r="D85" s="171"/>
      <c r="E85" s="171"/>
      <c r="F85" s="171"/>
      <c r="G85" s="171"/>
      <c r="H85" s="100"/>
      <c r="I85" s="100"/>
      <c r="J85" s="100"/>
      <c r="K85" s="100"/>
      <c r="L85" s="102"/>
    </row>
    <row r="86" spans="1:12" x14ac:dyDescent="0.2">
      <c r="A86" s="97"/>
      <c r="B86" s="103"/>
      <c r="C86" s="100"/>
      <c r="D86" s="100"/>
      <c r="E86" s="100"/>
      <c r="F86" s="100"/>
      <c r="G86" s="100"/>
      <c r="H86" s="100"/>
      <c r="I86" s="100"/>
      <c r="J86" s="100"/>
      <c r="K86" s="100"/>
      <c r="L86" s="102"/>
    </row>
    <row r="87" spans="1:12" x14ac:dyDescent="0.2">
      <c r="A87" s="173" t="s">
        <v>76</v>
      </c>
      <c r="B87" s="171"/>
      <c r="C87" s="171"/>
      <c r="D87" s="171"/>
      <c r="E87" s="171"/>
      <c r="F87" s="171"/>
      <c r="G87" s="171"/>
      <c r="H87" s="100"/>
      <c r="I87" s="100"/>
      <c r="J87" s="100"/>
      <c r="K87" s="100"/>
      <c r="L87" s="102"/>
    </row>
    <row r="88" spans="1:12" ht="13.5" thickBot="1" x14ac:dyDescent="0.25">
      <c r="A88" s="97"/>
      <c r="B88" s="100"/>
      <c r="C88" s="100"/>
      <c r="D88" s="100"/>
      <c r="E88" s="100"/>
      <c r="F88" s="100"/>
      <c r="G88" s="100"/>
      <c r="H88" s="100"/>
      <c r="I88" s="100"/>
      <c r="J88" s="100"/>
      <c r="K88" s="100"/>
      <c r="L88" s="102"/>
    </row>
    <row r="89" spans="1:12" x14ac:dyDescent="0.2">
      <c r="A89" s="174" t="s">
        <v>77</v>
      </c>
      <c r="B89" s="149"/>
      <c r="C89" s="149"/>
      <c r="D89" s="149"/>
      <c r="E89" s="149"/>
      <c r="F89" s="149"/>
      <c r="G89" s="95"/>
      <c r="H89" s="95"/>
      <c r="I89" s="95"/>
      <c r="J89" s="95"/>
      <c r="K89" s="95"/>
      <c r="L89" s="96"/>
    </row>
    <row r="90" spans="1:12" x14ac:dyDescent="0.2">
      <c r="A90" s="173"/>
      <c r="B90" s="171"/>
      <c r="C90" s="171"/>
      <c r="D90" s="248" t="s">
        <v>78</v>
      </c>
      <c r="E90" s="171"/>
      <c r="F90" s="171"/>
      <c r="G90" s="251" t="s">
        <v>79</v>
      </c>
      <c r="H90" s="100"/>
      <c r="I90" s="100"/>
      <c r="J90" s="100"/>
      <c r="K90" s="100"/>
      <c r="L90" s="102"/>
    </row>
    <row r="91" spans="1:12" x14ac:dyDescent="0.2">
      <c r="A91" s="205"/>
      <c r="B91" s="185"/>
      <c r="C91" s="185"/>
      <c r="D91" s="249"/>
      <c r="E91" s="185"/>
      <c r="F91" s="185"/>
      <c r="G91" s="252"/>
      <c r="H91" s="107"/>
      <c r="I91" s="107"/>
      <c r="J91" s="107"/>
      <c r="K91" s="107"/>
      <c r="L91" s="108"/>
    </row>
    <row r="92" spans="1:12" ht="37.15" customHeight="1" x14ac:dyDescent="0.2">
      <c r="A92" s="205"/>
      <c r="B92" s="185"/>
      <c r="C92" s="185"/>
      <c r="D92" s="250"/>
      <c r="E92" s="185"/>
      <c r="F92" s="185"/>
      <c r="G92" s="253"/>
      <c r="H92" s="107"/>
      <c r="I92" s="107"/>
      <c r="J92" s="107"/>
      <c r="K92" s="107"/>
      <c r="L92" s="108"/>
    </row>
    <row r="93" spans="1:12" x14ac:dyDescent="0.2">
      <c r="A93" s="221"/>
      <c r="B93" s="175" t="s">
        <v>80</v>
      </c>
      <c r="C93" s="176"/>
      <c r="D93" s="177">
        <f>H70</f>
        <v>0</v>
      </c>
      <c r="E93" s="191" t="s">
        <v>81</v>
      </c>
      <c r="F93" s="191" t="s">
        <v>82</v>
      </c>
      <c r="G93" s="37">
        <v>0</v>
      </c>
      <c r="H93" s="191" t="s">
        <v>83</v>
      </c>
      <c r="I93" s="92" t="s">
        <v>84</v>
      </c>
      <c r="J93" s="92"/>
      <c r="K93" s="179">
        <f t="shared" ref="K93:K98" si="0">IF(D93&gt;0,D93*G93,0)</f>
        <v>0</v>
      </c>
      <c r="L93" s="110"/>
    </row>
    <row r="94" spans="1:12" x14ac:dyDescent="0.2">
      <c r="A94" s="221"/>
      <c r="B94" s="175" t="s">
        <v>85</v>
      </c>
      <c r="C94" s="176"/>
      <c r="D94" s="177">
        <f>H75</f>
        <v>0</v>
      </c>
      <c r="E94" s="191" t="s">
        <v>86</v>
      </c>
      <c r="F94" s="191" t="s">
        <v>82</v>
      </c>
      <c r="G94" s="37">
        <v>0</v>
      </c>
      <c r="H94" s="191" t="s">
        <v>83</v>
      </c>
      <c r="I94" s="92" t="s">
        <v>84</v>
      </c>
      <c r="J94" s="92"/>
      <c r="K94" s="179">
        <f t="shared" si="0"/>
        <v>0</v>
      </c>
      <c r="L94" s="110"/>
    </row>
    <row r="95" spans="1:12" x14ac:dyDescent="0.2">
      <c r="A95" s="221"/>
      <c r="B95" s="175" t="s">
        <v>87</v>
      </c>
      <c r="C95" s="176"/>
      <c r="D95" s="177">
        <f>H78</f>
        <v>0</v>
      </c>
      <c r="E95" s="191" t="s">
        <v>71</v>
      </c>
      <c r="F95" s="191" t="s">
        <v>82</v>
      </c>
      <c r="G95" s="37">
        <v>0</v>
      </c>
      <c r="H95" s="191" t="s">
        <v>88</v>
      </c>
      <c r="I95" s="92" t="s">
        <v>84</v>
      </c>
      <c r="J95" s="92"/>
      <c r="K95" s="179">
        <f t="shared" si="0"/>
        <v>0</v>
      </c>
      <c r="L95" s="110"/>
    </row>
    <row r="96" spans="1:12" x14ac:dyDescent="0.2">
      <c r="A96" s="221"/>
      <c r="B96" s="175" t="s">
        <v>89</v>
      </c>
      <c r="C96" s="178"/>
      <c r="D96" s="177">
        <f>H82</f>
        <v>0</v>
      </c>
      <c r="E96" s="191" t="s">
        <v>75</v>
      </c>
      <c r="F96" s="191" t="s">
        <v>82</v>
      </c>
      <c r="G96" s="37">
        <v>0</v>
      </c>
      <c r="H96" s="191" t="s">
        <v>90</v>
      </c>
      <c r="I96" s="92" t="s">
        <v>84</v>
      </c>
      <c r="J96" s="92"/>
      <c r="K96" s="179">
        <f t="shared" si="0"/>
        <v>0</v>
      </c>
      <c r="L96" s="110"/>
    </row>
    <row r="97" spans="1:12" x14ac:dyDescent="0.2">
      <c r="A97" s="109"/>
      <c r="B97" s="42" t="s">
        <v>121</v>
      </c>
      <c r="C97" s="38"/>
      <c r="D97" s="38"/>
      <c r="E97" s="45" t="s">
        <v>122</v>
      </c>
      <c r="F97" s="92" t="s">
        <v>82</v>
      </c>
      <c r="G97" s="37"/>
      <c r="H97" s="45" t="s">
        <v>123</v>
      </c>
      <c r="I97" s="92" t="s">
        <v>84</v>
      </c>
      <c r="J97" s="92"/>
      <c r="K97" s="179">
        <f t="shared" si="0"/>
        <v>0</v>
      </c>
      <c r="L97" s="110"/>
    </row>
    <row r="98" spans="1:12" ht="13.5" thickBot="1" x14ac:dyDescent="0.25">
      <c r="A98" s="109"/>
      <c r="B98" s="41" t="s">
        <v>115</v>
      </c>
      <c r="C98" s="38"/>
      <c r="D98" s="38"/>
      <c r="E98" s="45" t="s">
        <v>122</v>
      </c>
      <c r="F98" s="92" t="s">
        <v>82</v>
      </c>
      <c r="G98" s="37"/>
      <c r="H98" s="45" t="s">
        <v>123</v>
      </c>
      <c r="I98" s="92" t="s">
        <v>84</v>
      </c>
      <c r="J98" s="92"/>
      <c r="K98" s="179">
        <f t="shared" si="0"/>
        <v>0</v>
      </c>
      <c r="L98" s="110"/>
    </row>
    <row r="99" spans="1:12" ht="13.5" thickBot="1" x14ac:dyDescent="0.25">
      <c r="A99" s="106"/>
      <c r="B99" s="107"/>
      <c r="C99" s="107"/>
      <c r="D99" s="107"/>
      <c r="E99" s="107"/>
      <c r="F99" s="107"/>
      <c r="G99" s="111"/>
      <c r="H99" s="191" t="s">
        <v>93</v>
      </c>
      <c r="I99" s="92"/>
      <c r="J99" s="92"/>
      <c r="K99" s="180">
        <f>SUM(K93:K98)</f>
        <v>0</v>
      </c>
      <c r="L99" s="110"/>
    </row>
    <row r="100" spans="1:12" x14ac:dyDescent="0.2">
      <c r="A100" s="106"/>
      <c r="B100" s="107"/>
      <c r="C100" s="107"/>
      <c r="D100" s="107"/>
      <c r="E100" s="107"/>
      <c r="F100" s="107"/>
      <c r="G100" s="111"/>
      <c r="H100" s="92"/>
      <c r="I100" s="92"/>
      <c r="J100" s="92"/>
      <c r="K100" s="112"/>
      <c r="L100" s="110"/>
    </row>
    <row r="101" spans="1:12" x14ac:dyDescent="0.2">
      <c r="A101" s="181" t="s">
        <v>94</v>
      </c>
      <c r="B101" s="184"/>
      <c r="C101" s="185"/>
      <c r="D101" s="185"/>
      <c r="E101" s="185"/>
      <c r="F101" s="186"/>
      <c r="G101" s="114"/>
      <c r="H101" s="92"/>
      <c r="I101" s="92"/>
      <c r="J101" s="92"/>
      <c r="K101" s="115"/>
      <c r="L101" s="116"/>
    </row>
    <row r="102" spans="1:12" x14ac:dyDescent="0.2">
      <c r="A102" s="106"/>
      <c r="B102" s="254" t="s">
        <v>95</v>
      </c>
      <c r="C102" s="255"/>
      <c r="D102" s="117" t="s">
        <v>93</v>
      </c>
      <c r="E102" s="107"/>
      <c r="F102" s="113"/>
      <c r="G102" s="222" t="s">
        <v>96</v>
      </c>
      <c r="H102" s="92"/>
      <c r="I102" s="92"/>
      <c r="J102" s="92"/>
      <c r="K102" s="195" t="s">
        <v>97</v>
      </c>
      <c r="L102" s="116"/>
    </row>
    <row r="103" spans="1:12" x14ac:dyDescent="0.2">
      <c r="A103" s="106"/>
      <c r="B103" s="255"/>
      <c r="C103" s="255"/>
      <c r="D103" s="182">
        <f>K99</f>
        <v>0</v>
      </c>
      <c r="E103" s="107"/>
      <c r="F103" s="113" t="s">
        <v>82</v>
      </c>
      <c r="G103" s="39">
        <v>0</v>
      </c>
      <c r="H103" s="92"/>
      <c r="I103" s="92" t="s">
        <v>84</v>
      </c>
      <c r="J103" s="92"/>
      <c r="K103" s="182">
        <f>D103*G103</f>
        <v>0</v>
      </c>
      <c r="L103" s="116"/>
    </row>
    <row r="104" spans="1:12" x14ac:dyDescent="0.2">
      <c r="A104" s="106"/>
      <c r="B104" s="120"/>
      <c r="C104" s="120"/>
      <c r="D104" s="121"/>
      <c r="E104" s="107"/>
      <c r="F104" s="113"/>
      <c r="G104" s="122"/>
      <c r="H104" s="92"/>
      <c r="I104" s="92"/>
      <c r="J104" s="92"/>
      <c r="K104" s="121"/>
      <c r="L104" s="116"/>
    </row>
    <row r="105" spans="1:12" ht="13.5" thickBot="1" x14ac:dyDescent="0.25">
      <c r="A105" s="123"/>
      <c r="C105" s="107"/>
      <c r="D105" s="107"/>
      <c r="E105" s="107"/>
      <c r="F105" s="113"/>
      <c r="G105" s="111"/>
      <c r="H105" s="92"/>
      <c r="I105" s="92"/>
      <c r="J105" s="92"/>
      <c r="K105" s="115"/>
      <c r="L105" s="116"/>
    </row>
    <row r="106" spans="1:12" x14ac:dyDescent="0.2">
      <c r="A106" s="183" t="s">
        <v>98</v>
      </c>
      <c r="B106" s="197"/>
      <c r="C106" s="197"/>
      <c r="D106" s="197"/>
      <c r="E106" s="197"/>
      <c r="F106" s="197"/>
      <c r="G106" s="198"/>
      <c r="H106" s="199"/>
      <c r="I106" s="199"/>
      <c r="J106" s="199"/>
      <c r="K106" s="200"/>
      <c r="L106" s="201"/>
    </row>
    <row r="107" spans="1:12" x14ac:dyDescent="0.2">
      <c r="A107" s="256" t="s">
        <v>113</v>
      </c>
      <c r="B107" s="257"/>
      <c r="C107" s="257"/>
      <c r="D107" s="257"/>
      <c r="E107" s="257"/>
      <c r="F107" s="257"/>
      <c r="G107" s="257"/>
      <c r="H107" s="257"/>
      <c r="I107" s="257"/>
      <c r="J107" s="257"/>
      <c r="K107" s="257"/>
      <c r="L107" s="258"/>
    </row>
    <row r="108" spans="1:12" x14ac:dyDescent="0.2">
      <c r="A108" s="259"/>
      <c r="B108" s="260"/>
      <c r="C108" s="260"/>
      <c r="D108" s="260"/>
      <c r="E108" s="260"/>
      <c r="F108" s="260"/>
      <c r="G108" s="260"/>
      <c r="H108" s="260"/>
      <c r="I108" s="260"/>
      <c r="J108" s="260"/>
      <c r="K108" s="260"/>
      <c r="L108" s="261"/>
    </row>
    <row r="109" spans="1:12" ht="13.5" thickBot="1" x14ac:dyDescent="0.25">
      <c r="A109" s="202"/>
      <c r="B109" s="203"/>
      <c r="C109" s="203"/>
      <c r="D109" s="203"/>
      <c r="E109" s="203"/>
      <c r="F109" s="203"/>
      <c r="G109" s="203"/>
      <c r="H109" s="203"/>
      <c r="I109" s="203"/>
      <c r="J109" s="203"/>
      <c r="K109" s="203"/>
      <c r="L109" s="204"/>
    </row>
    <row r="110" spans="1:12" ht="13.5" thickBot="1" x14ac:dyDescent="0.25">
      <c r="A110" s="205"/>
      <c r="B110" s="235">
        <f>K103</f>
        <v>0</v>
      </c>
      <c r="C110" s="236"/>
      <c r="D110" s="206" t="s">
        <v>99</v>
      </c>
      <c r="E110" s="237">
        <f>D18</f>
        <v>0</v>
      </c>
      <c r="F110" s="238"/>
      <c r="G110" s="207" t="s">
        <v>100</v>
      </c>
      <c r="H110" s="239">
        <f>IF(B110&gt;0,B110/E110,0)</f>
        <v>0</v>
      </c>
      <c r="I110" s="240"/>
      <c r="J110" s="241"/>
      <c r="K110" s="195" t="s">
        <v>101</v>
      </c>
      <c r="L110" s="208"/>
    </row>
    <row r="111" spans="1:12" ht="13.5" thickBot="1" x14ac:dyDescent="0.25">
      <c r="A111" s="209"/>
      <c r="B111" s="210"/>
      <c r="C111" s="210"/>
      <c r="D111" s="210"/>
      <c r="E111" s="210"/>
      <c r="F111" s="210"/>
      <c r="G111" s="210"/>
      <c r="H111" s="210"/>
      <c r="I111" s="210"/>
      <c r="J111" s="210"/>
      <c r="K111" s="210"/>
      <c r="L111" s="211"/>
    </row>
    <row r="112" spans="1:12" x14ac:dyDescent="0.2">
      <c r="A112" s="191" t="s">
        <v>129</v>
      </c>
      <c r="B112" s="188"/>
      <c r="C112" s="147"/>
      <c r="D112" s="212"/>
      <c r="E112" s="212"/>
      <c r="F112" s="212"/>
      <c r="G112" s="212"/>
      <c r="H112" s="212"/>
      <c r="I112" s="212"/>
      <c r="J112" s="212"/>
      <c r="K112" s="212"/>
      <c r="L112" s="212"/>
    </row>
    <row r="113" spans="1:1" x14ac:dyDescent="0.2">
      <c r="A113" s="191" t="s">
        <v>132</v>
      </c>
    </row>
  </sheetData>
  <sheetProtection algorithmName="SHA-512" hashValue="vIpbwwyZCxAxgi3gbVi6Okh80VMcRHZkbQMb9mewbjDnRBQCXhSLhS7DcJlkwR7NEXV2Og+/DZrRLI06VTGb6w==" saltValue="sTXE30xyRRqidfbIJOgPew==" spinCount="100000" sheet="1" objects="1" scenarios="1"/>
  <mergeCells count="104">
    <mergeCell ref="A5:E5"/>
    <mergeCell ref="F5:L5"/>
    <mergeCell ref="A6:L6"/>
    <mergeCell ref="E7:F7"/>
    <mergeCell ref="A8:A10"/>
    <mergeCell ref="E8:F14"/>
    <mergeCell ref="H13:K21"/>
    <mergeCell ref="A15:A16"/>
    <mergeCell ref="E15:F15"/>
    <mergeCell ref="E16:F16"/>
    <mergeCell ref="A21:A30"/>
    <mergeCell ref="E21:F21"/>
    <mergeCell ref="E22:F22"/>
    <mergeCell ref="E23:F23"/>
    <mergeCell ref="E24:F24"/>
    <mergeCell ref="A17:B17"/>
    <mergeCell ref="E17:F17"/>
    <mergeCell ref="E18:F20"/>
    <mergeCell ref="A19:B20"/>
    <mergeCell ref="C19:C20"/>
    <mergeCell ref="A4:E4"/>
    <mergeCell ref="F4:L4"/>
    <mergeCell ref="A1:L1"/>
    <mergeCell ref="F2:L2"/>
    <mergeCell ref="A3:B3"/>
    <mergeCell ref="C3:E3"/>
    <mergeCell ref="F3:L3"/>
    <mergeCell ref="C2:E2"/>
    <mergeCell ref="A2:B2"/>
    <mergeCell ref="E35:L35"/>
    <mergeCell ref="E25:F25"/>
    <mergeCell ref="E26:F26"/>
    <mergeCell ref="E27:F27"/>
    <mergeCell ref="E28:F28"/>
    <mergeCell ref="E29:F29"/>
    <mergeCell ref="E30:F30"/>
    <mergeCell ref="E31:F31"/>
    <mergeCell ref="A32:B33"/>
    <mergeCell ref="C32:C33"/>
    <mergeCell ref="E32:F33"/>
    <mergeCell ref="A34:L34"/>
    <mergeCell ref="E36:F36"/>
    <mergeCell ref="H36:J36"/>
    <mergeCell ref="E37:F39"/>
    <mergeCell ref="G37:G39"/>
    <mergeCell ref="H37:J39"/>
    <mergeCell ref="L37:L39"/>
    <mergeCell ref="A40:D40"/>
    <mergeCell ref="E40:F40"/>
    <mergeCell ref="H40:J40"/>
    <mergeCell ref="E41:F41"/>
    <mergeCell ref="H41:J41"/>
    <mergeCell ref="K37:K39"/>
    <mergeCell ref="A42:D42"/>
    <mergeCell ref="E42:F42"/>
    <mergeCell ref="H42:J42"/>
    <mergeCell ref="A43:C43"/>
    <mergeCell ref="E43:F43"/>
    <mergeCell ref="H43:J43"/>
    <mergeCell ref="A41:D41"/>
    <mergeCell ref="A44:C44"/>
    <mergeCell ref="E44:F44"/>
    <mergeCell ref="A45:D45"/>
    <mergeCell ref="E45:F45"/>
    <mergeCell ref="A46:D46"/>
    <mergeCell ref="E46:F46"/>
    <mergeCell ref="A54:D54"/>
    <mergeCell ref="E54:F54"/>
    <mergeCell ref="E47:F47"/>
    <mergeCell ref="A48:L48"/>
    <mergeCell ref="A49:D49"/>
    <mergeCell ref="E49:F49"/>
    <mergeCell ref="A50:D50"/>
    <mergeCell ref="E50:F50"/>
    <mergeCell ref="A51:D51"/>
    <mergeCell ref="A52:D52"/>
    <mergeCell ref="A53:D53"/>
    <mergeCell ref="E53:F53"/>
    <mergeCell ref="H53:J53"/>
    <mergeCell ref="H75:J75"/>
    <mergeCell ref="A55:D55"/>
    <mergeCell ref="E55:F55"/>
    <mergeCell ref="I56:L56"/>
    <mergeCell ref="I57:L57"/>
    <mergeCell ref="I58:L58"/>
    <mergeCell ref="I59:L59"/>
    <mergeCell ref="A64:L64"/>
    <mergeCell ref="H66:L66"/>
    <mergeCell ref="H67:L67"/>
    <mergeCell ref="H68:K68"/>
    <mergeCell ref="H70:J70"/>
    <mergeCell ref="A57:C57"/>
    <mergeCell ref="D57:H57"/>
    <mergeCell ref="A59:C59"/>
    <mergeCell ref="D59:H59"/>
    <mergeCell ref="B110:C110"/>
    <mergeCell ref="E110:F110"/>
    <mergeCell ref="H110:J110"/>
    <mergeCell ref="H78:J78"/>
    <mergeCell ref="H82:J82"/>
    <mergeCell ref="D90:D92"/>
    <mergeCell ref="G90:G92"/>
    <mergeCell ref="B102:C103"/>
    <mergeCell ref="A107:L108"/>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3"/>
  <sheetViews>
    <sheetView tabSelected="1" workbookViewId="0">
      <selection activeCell="A61" sqref="A61"/>
    </sheetView>
  </sheetViews>
  <sheetFormatPr defaultColWidth="11.7109375" defaultRowHeight="12.75" x14ac:dyDescent="0.2"/>
  <cols>
    <col min="1" max="1" width="22.7109375" style="55" customWidth="1"/>
    <col min="2" max="2" width="12" style="55" customWidth="1"/>
    <col min="3" max="3" width="12.7109375" style="55" customWidth="1"/>
    <col min="4" max="4" width="14.42578125" style="55" customWidth="1"/>
    <col min="5" max="5" width="5.7109375" style="55" customWidth="1"/>
    <col min="6" max="6" width="9.28515625" style="55" customWidth="1"/>
    <col min="7" max="7" width="14.7109375" style="55" customWidth="1"/>
    <col min="8" max="8" width="6.42578125" style="55" customWidth="1"/>
    <col min="9" max="9" width="6" style="55" customWidth="1"/>
    <col min="10" max="10" width="2" style="55" customWidth="1"/>
    <col min="11" max="11" width="14.140625" style="55" customWidth="1"/>
    <col min="12" max="12" width="13.28515625" style="55" customWidth="1"/>
    <col min="13" max="13" width="0" style="55" hidden="1" customWidth="1"/>
    <col min="14" max="14" width="0.28515625" style="55" customWidth="1"/>
    <col min="15" max="16384" width="11.7109375" style="55"/>
  </cols>
  <sheetData>
    <row r="1" spans="1:12" x14ac:dyDescent="0.2">
      <c r="A1" s="353" t="s">
        <v>1</v>
      </c>
      <c r="B1" s="354"/>
      <c r="C1" s="354"/>
      <c r="D1" s="354"/>
      <c r="E1" s="354"/>
      <c r="F1" s="354"/>
      <c r="G1" s="354"/>
      <c r="H1" s="354"/>
      <c r="I1" s="354"/>
      <c r="J1" s="354"/>
      <c r="K1" s="354"/>
      <c r="L1" s="355"/>
    </row>
    <row r="2" spans="1:12" x14ac:dyDescent="0.2">
      <c r="A2" s="360" t="s">
        <v>1</v>
      </c>
      <c r="B2" s="361"/>
      <c r="C2" s="356" t="s">
        <v>2</v>
      </c>
      <c r="D2" s="362"/>
      <c r="E2" s="361"/>
      <c r="F2" s="356" t="s">
        <v>3</v>
      </c>
      <c r="G2" s="357"/>
      <c r="H2" s="357"/>
      <c r="I2" s="357"/>
      <c r="J2" s="357"/>
      <c r="K2" s="357"/>
      <c r="L2" s="358"/>
    </row>
    <row r="3" spans="1:12" x14ac:dyDescent="0.2">
      <c r="A3" s="335"/>
      <c r="B3" s="335"/>
      <c r="C3" s="335"/>
      <c r="D3" s="335"/>
      <c r="E3" s="335"/>
      <c r="F3" s="335"/>
      <c r="G3" s="335"/>
      <c r="H3" s="335"/>
      <c r="I3" s="335"/>
      <c r="J3" s="335"/>
      <c r="K3" s="335"/>
      <c r="L3" s="335"/>
    </row>
    <row r="4" spans="1:12" x14ac:dyDescent="0.2">
      <c r="A4" s="262" t="s">
        <v>4</v>
      </c>
      <c r="B4" s="263"/>
      <c r="C4" s="263"/>
      <c r="D4" s="263"/>
      <c r="E4" s="264"/>
      <c r="F4" s="350" t="s">
        <v>5</v>
      </c>
      <c r="G4" s="351"/>
      <c r="H4" s="351"/>
      <c r="I4" s="351"/>
      <c r="J4" s="351"/>
      <c r="K4" s="351"/>
      <c r="L4" s="352"/>
    </row>
    <row r="5" spans="1:12" ht="13.5" thickBot="1" x14ac:dyDescent="0.25">
      <c r="A5" s="363"/>
      <c r="B5" s="364"/>
      <c r="C5" s="364"/>
      <c r="D5" s="364"/>
      <c r="E5" s="365"/>
      <c r="F5" s="366"/>
      <c r="G5" s="366"/>
      <c r="H5" s="366"/>
      <c r="I5" s="366"/>
      <c r="J5" s="366"/>
      <c r="K5" s="366"/>
      <c r="L5" s="367"/>
    </row>
    <row r="6" spans="1:12" x14ac:dyDescent="0.2">
      <c r="A6" s="353" t="s">
        <v>6</v>
      </c>
      <c r="B6" s="354"/>
      <c r="C6" s="354"/>
      <c r="D6" s="354"/>
      <c r="E6" s="354"/>
      <c r="F6" s="354"/>
      <c r="G6" s="354"/>
      <c r="H6" s="354"/>
      <c r="I6" s="354"/>
      <c r="J6" s="354"/>
      <c r="K6" s="354"/>
      <c r="L6" s="355"/>
    </row>
    <row r="7" spans="1:12" ht="48" x14ac:dyDescent="0.2">
      <c r="A7" s="189"/>
      <c r="B7" s="47" t="s">
        <v>7</v>
      </c>
      <c r="C7" s="47" t="s">
        <v>8</v>
      </c>
      <c r="D7" s="46" t="s">
        <v>9</v>
      </c>
      <c r="E7" s="371" t="s">
        <v>10</v>
      </c>
      <c r="F7" s="371"/>
      <c r="G7" s="223"/>
      <c r="H7" s="1"/>
      <c r="I7" s="1"/>
      <c r="J7" s="1"/>
      <c r="K7" s="223"/>
      <c r="L7" s="224"/>
    </row>
    <row r="8" spans="1:12" x14ac:dyDescent="0.2">
      <c r="A8" s="372" t="s">
        <v>11</v>
      </c>
      <c r="B8" s="214"/>
      <c r="C8" s="3"/>
      <c r="D8" s="4"/>
      <c r="E8" s="375"/>
      <c r="F8" s="376"/>
      <c r="G8" s="57"/>
      <c r="H8" s="57"/>
      <c r="I8" s="57"/>
      <c r="J8" s="57"/>
      <c r="K8" s="57"/>
      <c r="L8" s="60"/>
    </row>
    <row r="9" spans="1:12" x14ac:dyDescent="0.2">
      <c r="A9" s="373"/>
      <c r="B9" s="214"/>
      <c r="C9" s="3"/>
      <c r="D9" s="5"/>
      <c r="E9" s="377"/>
      <c r="F9" s="378"/>
      <c r="G9" s="57"/>
      <c r="H9" s="57"/>
      <c r="I9" s="57"/>
      <c r="J9" s="57"/>
      <c r="K9" s="57"/>
      <c r="L9" s="60"/>
    </row>
    <row r="10" spans="1:12" x14ac:dyDescent="0.2">
      <c r="A10" s="374"/>
      <c r="B10" s="214"/>
      <c r="C10" s="3"/>
      <c r="D10" s="5"/>
      <c r="E10" s="377"/>
      <c r="F10" s="378"/>
      <c r="G10" s="57"/>
      <c r="H10" s="57"/>
      <c r="I10" s="57"/>
      <c r="J10" s="57"/>
      <c r="K10" s="57"/>
      <c r="L10" s="60"/>
    </row>
    <row r="11" spans="1:12" x14ac:dyDescent="0.2">
      <c r="A11" s="6" t="s">
        <v>12</v>
      </c>
      <c r="B11" s="214"/>
      <c r="C11" s="3"/>
      <c r="D11" s="61"/>
      <c r="E11" s="377"/>
      <c r="F11" s="378"/>
      <c r="G11" s="57"/>
      <c r="H11" s="57"/>
      <c r="I11" s="57"/>
      <c r="J11" s="57"/>
      <c r="K11" s="57"/>
      <c r="L11" s="60"/>
    </row>
    <row r="12" spans="1:12" x14ac:dyDescent="0.2">
      <c r="A12" s="6" t="s">
        <v>13</v>
      </c>
      <c r="B12" s="214"/>
      <c r="C12" s="3"/>
      <c r="D12" s="61"/>
      <c r="E12" s="377"/>
      <c r="F12" s="378"/>
      <c r="G12" s="57"/>
      <c r="H12" s="57"/>
      <c r="I12" s="57"/>
      <c r="J12" s="57"/>
      <c r="K12" s="57"/>
      <c r="L12" s="60"/>
    </row>
    <row r="13" spans="1:12" ht="13.5" thickBot="1" x14ac:dyDescent="0.25">
      <c r="A13" s="48" t="s">
        <v>14</v>
      </c>
      <c r="B13" s="215"/>
      <c r="C13" s="8"/>
      <c r="D13" s="62"/>
      <c r="E13" s="377"/>
      <c r="F13" s="378"/>
      <c r="G13" s="57"/>
      <c r="H13" s="381" t="s">
        <v>15</v>
      </c>
      <c r="I13" s="382"/>
      <c r="J13" s="382"/>
      <c r="K13" s="382"/>
      <c r="L13" s="60"/>
    </row>
    <row r="14" spans="1:12" ht="13.5" thickBot="1" x14ac:dyDescent="0.25">
      <c r="A14" s="9" t="s">
        <v>16</v>
      </c>
      <c r="B14" s="10"/>
      <c r="C14" s="11">
        <f>SUM(C8:C13)</f>
        <v>0</v>
      </c>
      <c r="D14" s="12">
        <f>SUM(D8:D13)</f>
        <v>0</v>
      </c>
      <c r="E14" s="379"/>
      <c r="F14" s="380"/>
      <c r="G14" s="57"/>
      <c r="H14" s="382"/>
      <c r="I14" s="382"/>
      <c r="J14" s="382"/>
      <c r="K14" s="382"/>
      <c r="L14" s="60"/>
    </row>
    <row r="15" spans="1:12" x14ac:dyDescent="0.2">
      <c r="A15" s="383" t="s">
        <v>17</v>
      </c>
      <c r="B15" s="214"/>
      <c r="C15" s="3"/>
      <c r="D15" s="13"/>
      <c r="E15" s="335"/>
      <c r="F15" s="335"/>
      <c r="G15" s="57"/>
      <c r="H15" s="382"/>
      <c r="I15" s="382"/>
      <c r="J15" s="382"/>
      <c r="K15" s="382"/>
      <c r="L15" s="60"/>
    </row>
    <row r="16" spans="1:12" ht="13.5" thickBot="1" x14ac:dyDescent="0.25">
      <c r="A16" s="383"/>
      <c r="B16" s="214"/>
      <c r="C16" s="3"/>
      <c r="D16" s="5"/>
      <c r="E16" s="335"/>
      <c r="F16" s="335"/>
      <c r="G16" s="57"/>
      <c r="H16" s="382"/>
      <c r="I16" s="382"/>
      <c r="J16" s="382"/>
      <c r="K16" s="382"/>
      <c r="L16" s="60"/>
    </row>
    <row r="17" spans="1:13" ht="13.5" thickBot="1" x14ac:dyDescent="0.25">
      <c r="A17" s="384" t="s">
        <v>18</v>
      </c>
      <c r="B17" s="385"/>
      <c r="C17" s="11">
        <f>SUM(C15:C16)</f>
        <v>0</v>
      </c>
      <c r="D17" s="14">
        <f>SUM(D15:D16)</f>
        <v>0</v>
      </c>
      <c r="E17" s="386">
        <f>SUM(E15:E16)</f>
        <v>0</v>
      </c>
      <c r="F17" s="387"/>
      <c r="G17" s="64"/>
      <c r="H17" s="382"/>
      <c r="I17" s="382"/>
      <c r="J17" s="382"/>
      <c r="K17" s="382"/>
      <c r="L17" s="60"/>
      <c r="M17" s="65"/>
    </row>
    <row r="18" spans="1:13" ht="13.5" thickBot="1" x14ac:dyDescent="0.25">
      <c r="A18" s="15" t="s">
        <v>19</v>
      </c>
      <c r="B18" s="16"/>
      <c r="C18" s="17">
        <f>C17+C14</f>
        <v>0</v>
      </c>
      <c r="D18" s="14">
        <f>D17+D14</f>
        <v>0</v>
      </c>
      <c r="E18" s="435"/>
      <c r="F18" s="436"/>
      <c r="G18" s="67"/>
      <c r="H18" s="382"/>
      <c r="I18" s="382"/>
      <c r="J18" s="382"/>
      <c r="K18" s="382"/>
      <c r="L18" s="60"/>
    </row>
    <row r="19" spans="1:13" x14ac:dyDescent="0.2">
      <c r="A19" s="338" t="s">
        <v>20</v>
      </c>
      <c r="B19" s="393"/>
      <c r="C19" s="342">
        <f>C18-E17</f>
        <v>0</v>
      </c>
      <c r="D19" s="68"/>
      <c r="E19" s="437"/>
      <c r="F19" s="436"/>
      <c r="G19" s="67"/>
      <c r="H19" s="382"/>
      <c r="I19" s="382"/>
      <c r="J19" s="382"/>
      <c r="K19" s="382"/>
      <c r="L19" s="69"/>
    </row>
    <row r="20" spans="1:13" ht="13.5" thickBot="1" x14ac:dyDescent="0.25">
      <c r="A20" s="394"/>
      <c r="B20" s="395"/>
      <c r="C20" s="396"/>
      <c r="D20" s="225"/>
      <c r="E20" s="438"/>
      <c r="F20" s="439"/>
      <c r="G20" s="67"/>
      <c r="H20" s="382"/>
      <c r="I20" s="382"/>
      <c r="J20" s="382"/>
      <c r="K20" s="382"/>
      <c r="L20" s="69"/>
    </row>
    <row r="21" spans="1:13" x14ac:dyDescent="0.2">
      <c r="A21" s="349" t="s">
        <v>21</v>
      </c>
      <c r="B21" s="18"/>
      <c r="C21" s="3"/>
      <c r="D21" s="71"/>
      <c r="E21" s="335"/>
      <c r="F21" s="335"/>
      <c r="G21" s="67"/>
      <c r="H21" s="382"/>
      <c r="I21" s="382"/>
      <c r="J21" s="382"/>
      <c r="K21" s="382"/>
      <c r="L21" s="69"/>
    </row>
    <row r="22" spans="1:13" x14ac:dyDescent="0.2">
      <c r="A22" s="349"/>
      <c r="B22" s="18"/>
      <c r="C22" s="3"/>
      <c r="D22" s="72"/>
      <c r="E22" s="335"/>
      <c r="F22" s="335"/>
      <c r="G22" s="67"/>
      <c r="H22" s="67"/>
      <c r="I22" s="67"/>
      <c r="J22" s="67"/>
      <c r="K22" s="67"/>
      <c r="L22" s="69"/>
    </row>
    <row r="23" spans="1:13" x14ac:dyDescent="0.2">
      <c r="A23" s="349"/>
      <c r="B23" s="18"/>
      <c r="C23" s="3"/>
      <c r="D23" s="73"/>
      <c r="E23" s="335"/>
      <c r="F23" s="335"/>
      <c r="G23" s="67"/>
      <c r="H23" s="67"/>
      <c r="I23" s="67"/>
      <c r="J23" s="67"/>
      <c r="K23" s="67"/>
      <c r="L23" s="69"/>
    </row>
    <row r="24" spans="1:13" x14ac:dyDescent="0.2">
      <c r="A24" s="349"/>
      <c r="B24" s="18"/>
      <c r="C24" s="3"/>
      <c r="D24" s="73"/>
      <c r="E24" s="335"/>
      <c r="F24" s="335"/>
      <c r="G24" s="67"/>
      <c r="H24" s="67"/>
      <c r="I24" s="67"/>
      <c r="J24" s="67"/>
      <c r="K24" s="67"/>
      <c r="L24" s="69"/>
    </row>
    <row r="25" spans="1:13" x14ac:dyDescent="0.2">
      <c r="A25" s="349"/>
      <c r="B25" s="18"/>
      <c r="C25" s="3"/>
      <c r="D25" s="73"/>
      <c r="E25" s="335"/>
      <c r="F25" s="335"/>
      <c r="G25" s="67"/>
      <c r="H25" s="67"/>
      <c r="I25" s="67"/>
      <c r="J25" s="67"/>
      <c r="K25" s="67"/>
      <c r="L25" s="69"/>
    </row>
    <row r="26" spans="1:13" x14ac:dyDescent="0.2">
      <c r="A26" s="349"/>
      <c r="B26" s="18"/>
      <c r="C26" s="3"/>
      <c r="D26" s="73"/>
      <c r="E26" s="335"/>
      <c r="F26" s="335"/>
      <c r="G26" s="67"/>
      <c r="H26" s="67"/>
      <c r="I26" s="67"/>
      <c r="J26" s="67"/>
      <c r="K26" s="67"/>
      <c r="L26" s="69"/>
    </row>
    <row r="27" spans="1:13" x14ac:dyDescent="0.2">
      <c r="A27" s="349"/>
      <c r="B27" s="18"/>
      <c r="C27" s="3"/>
      <c r="D27" s="73"/>
      <c r="E27" s="335"/>
      <c r="F27" s="335"/>
      <c r="G27" s="67"/>
      <c r="H27" s="67"/>
      <c r="I27" s="67"/>
      <c r="J27" s="67"/>
      <c r="K27" s="67"/>
      <c r="L27" s="69"/>
    </row>
    <row r="28" spans="1:13" x14ac:dyDescent="0.2">
      <c r="A28" s="349"/>
      <c r="B28" s="18"/>
      <c r="C28" s="3"/>
      <c r="D28" s="73"/>
      <c r="E28" s="335"/>
      <c r="F28" s="335"/>
      <c r="G28" s="67"/>
      <c r="H28" s="67"/>
      <c r="I28" s="67"/>
      <c r="J28" s="67"/>
      <c r="K28" s="67"/>
      <c r="L28" s="69"/>
    </row>
    <row r="29" spans="1:13" x14ac:dyDescent="0.2">
      <c r="A29" s="349"/>
      <c r="B29" s="18"/>
      <c r="C29" s="3"/>
      <c r="D29" s="73"/>
      <c r="E29" s="335"/>
      <c r="F29" s="335"/>
      <c r="G29" s="67"/>
      <c r="H29" s="67"/>
      <c r="I29" s="67"/>
      <c r="J29" s="67"/>
      <c r="K29" s="67"/>
      <c r="L29" s="69"/>
    </row>
    <row r="30" spans="1:13" ht="13.5" thickBot="1" x14ac:dyDescent="0.25">
      <c r="A30" s="349"/>
      <c r="B30" s="18"/>
      <c r="C30" s="3"/>
      <c r="D30" s="72"/>
      <c r="E30" s="335"/>
      <c r="F30" s="335"/>
      <c r="G30" s="67"/>
      <c r="H30" s="67"/>
      <c r="I30" s="67"/>
      <c r="J30" s="67"/>
      <c r="K30" s="67"/>
      <c r="L30" s="69"/>
    </row>
    <row r="31" spans="1:13" ht="13.5" thickBot="1" x14ac:dyDescent="0.25">
      <c r="A31" s="50" t="s">
        <v>22</v>
      </c>
      <c r="B31" s="74"/>
      <c r="C31" s="19">
        <f>SUM(C21:C30)</f>
        <v>0</v>
      </c>
      <c r="D31" s="75"/>
      <c r="E31" s="336">
        <f>SUM(E21:E30)</f>
        <v>0</v>
      </c>
      <c r="F31" s="337"/>
      <c r="G31" s="76"/>
      <c r="H31" s="76"/>
      <c r="I31" s="76"/>
      <c r="J31" s="76"/>
      <c r="K31" s="76"/>
      <c r="L31" s="60"/>
    </row>
    <row r="32" spans="1:13" x14ac:dyDescent="0.2">
      <c r="A32" s="338" t="s">
        <v>23</v>
      </c>
      <c r="B32" s="339"/>
      <c r="C32" s="342">
        <f>C31-E31</f>
        <v>0</v>
      </c>
      <c r="D32" s="75"/>
      <c r="E32" s="433"/>
      <c r="F32" s="434"/>
      <c r="G32" s="76"/>
      <c r="H32" s="76"/>
      <c r="I32" s="76"/>
      <c r="J32" s="76"/>
      <c r="K32" s="76"/>
      <c r="L32" s="60"/>
    </row>
    <row r="33" spans="1:12" ht="13.5" thickBot="1" x14ac:dyDescent="0.25">
      <c r="A33" s="340"/>
      <c r="B33" s="341"/>
      <c r="C33" s="343"/>
      <c r="D33" s="75"/>
      <c r="E33" s="433"/>
      <c r="F33" s="434"/>
      <c r="G33" s="76"/>
      <c r="H33" s="76"/>
      <c r="I33" s="76"/>
      <c r="J33" s="76"/>
      <c r="K33" s="76"/>
      <c r="L33" s="60"/>
    </row>
    <row r="34" spans="1:12" ht="13.5" thickBot="1" x14ac:dyDescent="0.25">
      <c r="A34" s="346" t="s">
        <v>24</v>
      </c>
      <c r="B34" s="347"/>
      <c r="C34" s="347"/>
      <c r="D34" s="347"/>
      <c r="E34" s="347"/>
      <c r="F34" s="347"/>
      <c r="G34" s="347"/>
      <c r="H34" s="347"/>
      <c r="I34" s="347"/>
      <c r="J34" s="347"/>
      <c r="K34" s="347"/>
      <c r="L34" s="348"/>
    </row>
    <row r="35" spans="1:12" x14ac:dyDescent="0.2">
      <c r="A35" s="77"/>
      <c r="B35" s="58"/>
      <c r="C35" s="58"/>
      <c r="D35" s="58"/>
      <c r="E35" s="332" t="s">
        <v>25</v>
      </c>
      <c r="F35" s="333"/>
      <c r="G35" s="333"/>
      <c r="H35" s="333"/>
      <c r="I35" s="333"/>
      <c r="J35" s="333"/>
      <c r="K35" s="333"/>
      <c r="L35" s="334"/>
    </row>
    <row r="36" spans="1:12" x14ac:dyDescent="0.2">
      <c r="A36" s="77"/>
      <c r="B36" s="58"/>
      <c r="C36" s="58"/>
      <c r="D36" s="58"/>
      <c r="E36" s="331" t="s">
        <v>26</v>
      </c>
      <c r="F36" s="331"/>
      <c r="G36" s="143" t="s">
        <v>27</v>
      </c>
      <c r="H36" s="316" t="s">
        <v>28</v>
      </c>
      <c r="I36" s="316"/>
      <c r="J36" s="316"/>
      <c r="K36" s="143" t="s">
        <v>29</v>
      </c>
      <c r="L36" s="144" t="s">
        <v>30</v>
      </c>
    </row>
    <row r="37" spans="1:12" x14ac:dyDescent="0.2">
      <c r="A37" s="77"/>
      <c r="B37" s="58"/>
      <c r="C37" s="58"/>
      <c r="D37" s="58"/>
      <c r="E37" s="317" t="s">
        <v>31</v>
      </c>
      <c r="F37" s="318"/>
      <c r="G37" s="317" t="s">
        <v>32</v>
      </c>
      <c r="H37" s="317" t="s">
        <v>33</v>
      </c>
      <c r="I37" s="317"/>
      <c r="J37" s="317"/>
      <c r="K37" s="317" t="s">
        <v>34</v>
      </c>
      <c r="L37" s="319" t="s">
        <v>35</v>
      </c>
    </row>
    <row r="38" spans="1:12" x14ac:dyDescent="0.2">
      <c r="A38" s="78"/>
      <c r="B38" s="79"/>
      <c r="C38" s="79"/>
      <c r="D38" s="58"/>
      <c r="E38" s="318"/>
      <c r="F38" s="318"/>
      <c r="G38" s="317"/>
      <c r="H38" s="317"/>
      <c r="I38" s="317"/>
      <c r="J38" s="317"/>
      <c r="K38" s="318"/>
      <c r="L38" s="319"/>
    </row>
    <row r="39" spans="1:12" ht="34.15" customHeight="1" x14ac:dyDescent="0.2">
      <c r="A39" s="77"/>
      <c r="B39" s="58"/>
      <c r="C39" s="58"/>
      <c r="D39" s="58"/>
      <c r="E39" s="318"/>
      <c r="F39" s="318"/>
      <c r="G39" s="317"/>
      <c r="H39" s="317"/>
      <c r="I39" s="317"/>
      <c r="J39" s="317"/>
      <c r="K39" s="318"/>
      <c r="L39" s="319"/>
    </row>
    <row r="40" spans="1:12" ht="13.5" thickBot="1" x14ac:dyDescent="0.25">
      <c r="A40" s="360" t="s">
        <v>36</v>
      </c>
      <c r="B40" s="362"/>
      <c r="C40" s="362"/>
      <c r="D40" s="361"/>
      <c r="E40" s="320">
        <f>IF(C19&gt;0,(C19-SUM(C11:C13))/D18,0)</f>
        <v>0</v>
      </c>
      <c r="F40" s="321"/>
      <c r="G40" s="20">
        <f>IF(C18&gt;0,C18/D18,0)</f>
        <v>0</v>
      </c>
      <c r="H40" s="322">
        <f>IF(C18&gt;0,C18/D18,0)</f>
        <v>0</v>
      </c>
      <c r="I40" s="323"/>
      <c r="J40" s="324"/>
      <c r="K40" s="51">
        <f>IF(C19&gt;0,C19/D18,0)</f>
        <v>0</v>
      </c>
      <c r="L40" s="21">
        <f>IF(C18&gt;0,(C18-SUM(C12:C13))/D18,0)</f>
        <v>0</v>
      </c>
    </row>
    <row r="41" spans="1:12" ht="13.5" thickBot="1" x14ac:dyDescent="0.25">
      <c r="A41" s="400" t="s">
        <v>37</v>
      </c>
      <c r="B41" s="329"/>
      <c r="C41" s="329"/>
      <c r="D41" s="432"/>
      <c r="E41" s="327" t="s">
        <v>38</v>
      </c>
      <c r="F41" s="326"/>
      <c r="G41" s="35">
        <f>IF(C31&gt;0,C31/D18,0)</f>
        <v>0</v>
      </c>
      <c r="H41" s="325" t="s">
        <v>38</v>
      </c>
      <c r="I41" s="327"/>
      <c r="J41" s="326"/>
      <c r="K41" s="145" t="s">
        <v>38</v>
      </c>
      <c r="L41" s="22"/>
    </row>
    <row r="42" spans="1:12" ht="13.5" thickBot="1" x14ac:dyDescent="0.25">
      <c r="A42" s="429" t="s">
        <v>39</v>
      </c>
      <c r="B42" s="430"/>
      <c r="C42" s="430"/>
      <c r="D42" s="431"/>
      <c r="E42" s="305">
        <f>IF(H110&gt;0,H110,0)</f>
        <v>0</v>
      </c>
      <c r="F42" s="305"/>
      <c r="G42" s="23">
        <f>IF(H110&gt;0,H110,0)</f>
        <v>0</v>
      </c>
      <c r="H42" s="299">
        <f>IF(H110&gt;0,H110,0)</f>
        <v>0</v>
      </c>
      <c r="I42" s="306"/>
      <c r="J42" s="307"/>
      <c r="K42" s="51">
        <f>IF(H110&gt;0,H110,0)</f>
        <v>0</v>
      </c>
      <c r="L42" s="24"/>
    </row>
    <row r="43" spans="1:12" ht="13.5" thickBot="1" x14ac:dyDescent="0.25">
      <c r="A43" s="401" t="s">
        <v>40</v>
      </c>
      <c r="B43" s="402"/>
      <c r="C43" s="403"/>
      <c r="D43" s="25"/>
      <c r="E43" s="311">
        <f>IF(D43&gt;0,D43*0.01*(E40+E42),0)</f>
        <v>0</v>
      </c>
      <c r="F43" s="307"/>
      <c r="G43" s="26">
        <f>IF(D43&gt;0,D43*0.01*(G40+G42),0)</f>
        <v>0</v>
      </c>
      <c r="H43" s="299">
        <f>IF(D43&gt;0,D43*0.01*(H40+H42),0)</f>
        <v>0</v>
      </c>
      <c r="I43" s="306"/>
      <c r="J43" s="307"/>
      <c r="K43" s="26">
        <f>IF(D43&gt;0,D43*0.01*(K40+K42),0)</f>
        <v>0</v>
      </c>
      <c r="L43" s="27"/>
    </row>
    <row r="44" spans="1:12" ht="13.5" thickBot="1" x14ac:dyDescent="0.25">
      <c r="A44" s="302" t="s">
        <v>41</v>
      </c>
      <c r="B44" s="303"/>
      <c r="C44" s="400"/>
      <c r="D44" s="28"/>
      <c r="E44" s="423"/>
      <c r="F44" s="423"/>
      <c r="G44" s="29"/>
      <c r="H44" s="52"/>
      <c r="I44" s="52"/>
      <c r="J44" s="52"/>
      <c r="K44" s="30"/>
      <c r="L44" s="31">
        <f>IF(D44&gt;0,D44/D14,0)</f>
        <v>0</v>
      </c>
    </row>
    <row r="45" spans="1:12" x14ac:dyDescent="0.2">
      <c r="A45" s="294" t="s">
        <v>42</v>
      </c>
      <c r="B45" s="295"/>
      <c r="C45" s="295"/>
      <c r="D45" s="296"/>
      <c r="E45" s="424"/>
      <c r="F45" s="425"/>
      <c r="G45" s="51">
        <f>IF(A5&gt;0,A5/F5*0.1,0)</f>
        <v>0</v>
      </c>
      <c r="H45" s="32"/>
      <c r="I45" s="32"/>
      <c r="J45" s="32"/>
      <c r="K45" s="32"/>
      <c r="L45" s="27"/>
    </row>
    <row r="46" spans="1:12" x14ac:dyDescent="0.2">
      <c r="A46" s="262" t="s">
        <v>43</v>
      </c>
      <c r="B46" s="263"/>
      <c r="C46" s="263"/>
      <c r="D46" s="264"/>
      <c r="E46" s="424"/>
      <c r="F46" s="425"/>
      <c r="G46" s="33">
        <f>G40+G41+G43+G42+G45</f>
        <v>0</v>
      </c>
      <c r="H46" s="32"/>
      <c r="I46" s="32"/>
      <c r="J46" s="32"/>
      <c r="K46" s="32"/>
      <c r="L46" s="27"/>
    </row>
    <row r="47" spans="1:12" ht="13.5" thickBot="1" x14ac:dyDescent="0.25">
      <c r="A47" s="49" t="s">
        <v>44</v>
      </c>
      <c r="B47" s="146"/>
      <c r="C47" s="146"/>
      <c r="D47" s="146"/>
      <c r="E47" s="424"/>
      <c r="F47" s="425"/>
      <c r="G47" s="33">
        <f>G46*0.03</f>
        <v>0</v>
      </c>
      <c r="H47" s="32"/>
      <c r="I47" s="32"/>
      <c r="J47" s="32"/>
      <c r="K47" s="32"/>
      <c r="L47" s="27"/>
    </row>
    <row r="48" spans="1:12" ht="13.5" thickBot="1" x14ac:dyDescent="0.25">
      <c r="A48" s="291" t="s">
        <v>45</v>
      </c>
      <c r="B48" s="292"/>
      <c r="C48" s="292"/>
      <c r="D48" s="292"/>
      <c r="E48" s="292"/>
      <c r="F48" s="292"/>
      <c r="G48" s="292"/>
      <c r="H48" s="292"/>
      <c r="I48" s="292"/>
      <c r="J48" s="292"/>
      <c r="K48" s="292"/>
      <c r="L48" s="293"/>
    </row>
    <row r="49" spans="1:12" x14ac:dyDescent="0.2">
      <c r="A49" s="294" t="s">
        <v>46</v>
      </c>
      <c r="B49" s="295"/>
      <c r="C49" s="295"/>
      <c r="D49" s="296"/>
      <c r="E49" s="289"/>
      <c r="F49" s="290"/>
      <c r="G49" s="34">
        <f>SUM(G41:G42,G45,G47)</f>
        <v>0</v>
      </c>
      <c r="H49" s="86"/>
      <c r="I49" s="86"/>
      <c r="J49" s="86"/>
      <c r="K49" s="86"/>
      <c r="L49" s="82"/>
    </row>
    <row r="50" spans="1:12" x14ac:dyDescent="0.2">
      <c r="A50" s="262" t="s">
        <v>47</v>
      </c>
      <c r="B50" s="263"/>
      <c r="C50" s="263"/>
      <c r="D50" s="264"/>
      <c r="E50" s="297">
        <f>SUM(E40,E42,E43)</f>
        <v>0</v>
      </c>
      <c r="F50" s="298"/>
      <c r="G50" s="84"/>
      <c r="H50" s="86"/>
      <c r="I50" s="86"/>
      <c r="J50" s="86"/>
      <c r="K50" s="86"/>
      <c r="L50" s="82"/>
    </row>
    <row r="51" spans="1:12" x14ac:dyDescent="0.2">
      <c r="A51" s="262" t="s">
        <v>48</v>
      </c>
      <c r="B51" s="263"/>
      <c r="C51" s="263"/>
      <c r="D51" s="264"/>
      <c r="E51" s="88"/>
      <c r="F51" s="89"/>
      <c r="G51" s="35">
        <f>G46+G47</f>
        <v>0</v>
      </c>
      <c r="H51" s="86"/>
      <c r="I51" s="86"/>
      <c r="J51" s="86"/>
      <c r="K51" s="86"/>
      <c r="L51" s="82"/>
    </row>
    <row r="52" spans="1:12" x14ac:dyDescent="0.2">
      <c r="A52" s="262" t="s">
        <v>49</v>
      </c>
      <c r="B52" s="263"/>
      <c r="C52" s="263"/>
      <c r="D52" s="264"/>
      <c r="E52" s="88"/>
      <c r="F52" s="89"/>
      <c r="G52" s="36"/>
      <c r="H52" s="86"/>
      <c r="I52" s="86"/>
      <c r="J52" s="86"/>
      <c r="K52" s="86"/>
      <c r="L52" s="82"/>
    </row>
    <row r="53" spans="1:12" x14ac:dyDescent="0.2">
      <c r="A53" s="262" t="s">
        <v>50</v>
      </c>
      <c r="B53" s="263"/>
      <c r="C53" s="263"/>
      <c r="D53" s="264"/>
      <c r="E53" s="289"/>
      <c r="F53" s="290"/>
      <c r="G53" s="86"/>
      <c r="H53" s="299">
        <f>SUM(H40,H42,H43)</f>
        <v>0</v>
      </c>
      <c r="I53" s="300"/>
      <c r="J53" s="301"/>
      <c r="K53" s="90"/>
      <c r="L53" s="82"/>
    </row>
    <row r="54" spans="1:12" x14ac:dyDescent="0.2">
      <c r="A54" s="262" t="s">
        <v>51</v>
      </c>
      <c r="B54" s="263"/>
      <c r="C54" s="263"/>
      <c r="D54" s="264"/>
      <c r="E54" s="289"/>
      <c r="F54" s="290"/>
      <c r="G54" s="86"/>
      <c r="H54" s="86"/>
      <c r="I54" s="86"/>
      <c r="J54" s="86"/>
      <c r="K54" s="51">
        <f>SUM(K40,K42,K43)</f>
        <v>0</v>
      </c>
      <c r="L54" s="82"/>
    </row>
    <row r="55" spans="1:12" x14ac:dyDescent="0.2">
      <c r="A55" s="262" t="s">
        <v>52</v>
      </c>
      <c r="B55" s="263"/>
      <c r="C55" s="263"/>
      <c r="D55" s="264"/>
      <c r="E55" s="265"/>
      <c r="F55" s="266"/>
      <c r="G55" s="86"/>
      <c r="H55" s="86"/>
      <c r="I55" s="86"/>
      <c r="J55" s="86"/>
      <c r="K55" s="91"/>
      <c r="L55" s="21">
        <f>L40-L44</f>
        <v>0</v>
      </c>
    </row>
    <row r="56" spans="1:12" x14ac:dyDescent="0.2">
      <c r="A56" s="54" t="s">
        <v>53</v>
      </c>
      <c r="B56" s="234"/>
      <c r="C56" s="234"/>
      <c r="D56" s="286" t="s">
        <v>54</v>
      </c>
      <c r="E56" s="286"/>
      <c r="F56" s="286"/>
      <c r="G56" s="286"/>
      <c r="H56" s="287"/>
      <c r="I56" s="270" t="s">
        <v>55</v>
      </c>
      <c r="J56" s="271"/>
      <c r="K56" s="271"/>
      <c r="L56" s="272"/>
    </row>
    <row r="57" spans="1:12" x14ac:dyDescent="0.2">
      <c r="A57" s="269"/>
      <c r="B57" s="269"/>
      <c r="C57" s="269"/>
      <c r="D57" s="269"/>
      <c r="E57" s="269"/>
      <c r="F57" s="269"/>
      <c r="G57" s="269"/>
      <c r="H57" s="269"/>
      <c r="I57" s="397"/>
      <c r="J57" s="398"/>
      <c r="K57" s="398"/>
      <c r="L57" s="399"/>
    </row>
    <row r="58" spans="1:12" x14ac:dyDescent="0.2">
      <c r="A58" s="288" t="s">
        <v>56</v>
      </c>
      <c r="B58" s="286"/>
      <c r="C58" s="286"/>
      <c r="D58" s="286" t="s">
        <v>57</v>
      </c>
      <c r="E58" s="286"/>
      <c r="F58" s="286"/>
      <c r="G58" s="286"/>
      <c r="H58" s="287"/>
      <c r="I58" s="270" t="s">
        <v>55</v>
      </c>
      <c r="J58" s="271"/>
      <c r="K58" s="271"/>
      <c r="L58" s="272"/>
    </row>
    <row r="59" spans="1:12" ht="15.75" customHeight="1" x14ac:dyDescent="0.2">
      <c r="A59" s="269"/>
      <c r="B59" s="269"/>
      <c r="C59" s="269"/>
      <c r="D59" s="269"/>
      <c r="E59" s="269"/>
      <c r="F59" s="269"/>
      <c r="G59" s="269"/>
      <c r="H59" s="269"/>
      <c r="I59" s="269"/>
      <c r="J59" s="269"/>
      <c r="K59" s="269"/>
      <c r="L59" s="269"/>
    </row>
    <row r="60" spans="1:12" x14ac:dyDescent="0.2">
      <c r="A60" s="191" t="s">
        <v>129</v>
      </c>
      <c r="B60" s="93"/>
      <c r="C60" s="93"/>
      <c r="D60" s="93"/>
      <c r="E60" s="93"/>
      <c r="F60" s="93"/>
      <c r="G60" s="93"/>
      <c r="H60" s="93"/>
      <c r="I60" s="93"/>
      <c r="J60" s="93"/>
      <c r="K60" s="93"/>
      <c r="L60" s="93"/>
    </row>
    <row r="61" spans="1:12" x14ac:dyDescent="0.2">
      <c r="A61" s="191" t="s">
        <v>134</v>
      </c>
      <c r="B61" s="93"/>
      <c r="C61" s="93"/>
      <c r="D61" s="93"/>
      <c r="E61" s="93"/>
      <c r="F61" s="93"/>
      <c r="G61" s="93"/>
      <c r="H61" s="93"/>
      <c r="I61" s="93"/>
      <c r="J61" s="93"/>
      <c r="K61" s="93"/>
      <c r="L61" s="93"/>
    </row>
    <row r="62" spans="1:12" x14ac:dyDescent="0.2">
      <c r="A62" s="92"/>
      <c r="B62" s="93"/>
      <c r="C62" s="93"/>
      <c r="D62" s="93"/>
      <c r="E62" s="93"/>
      <c r="F62" s="93"/>
      <c r="G62" s="93"/>
      <c r="H62" s="93"/>
      <c r="I62" s="93"/>
      <c r="J62" s="93"/>
      <c r="K62" s="93"/>
      <c r="L62" s="93"/>
    </row>
    <row r="63" spans="1:12" ht="13.5" thickBot="1" x14ac:dyDescent="0.25">
      <c r="A63" s="217"/>
      <c r="B63" s="217"/>
      <c r="C63" s="217"/>
      <c r="D63" s="217"/>
      <c r="E63" s="217"/>
      <c r="F63" s="217"/>
      <c r="G63" s="217"/>
      <c r="H63" s="217"/>
      <c r="I63" s="217"/>
      <c r="J63" s="217"/>
      <c r="K63" s="217"/>
      <c r="L63" s="217"/>
    </row>
    <row r="64" spans="1:12" ht="13.5" thickBot="1" x14ac:dyDescent="0.25">
      <c r="A64" s="273" t="s">
        <v>124</v>
      </c>
      <c r="B64" s="274"/>
      <c r="C64" s="274"/>
      <c r="D64" s="274"/>
      <c r="E64" s="274"/>
      <c r="F64" s="274"/>
      <c r="G64" s="274"/>
      <c r="H64" s="274"/>
      <c r="I64" s="274"/>
      <c r="J64" s="274"/>
      <c r="K64" s="274"/>
      <c r="L64" s="275"/>
    </row>
    <row r="65" spans="1:12" x14ac:dyDescent="0.2">
      <c r="A65" s="148" t="s">
        <v>133</v>
      </c>
      <c r="B65" s="149"/>
      <c r="C65" s="149"/>
      <c r="D65" s="149"/>
      <c r="E65" s="149"/>
      <c r="F65" s="149"/>
      <c r="G65" s="149"/>
      <c r="H65" s="149"/>
      <c r="I65" s="149"/>
      <c r="J65" s="149"/>
      <c r="K65" s="149"/>
      <c r="L65" s="193"/>
    </row>
    <row r="66" spans="1:12" x14ac:dyDescent="0.2">
      <c r="A66" s="150"/>
      <c r="B66" s="151"/>
      <c r="C66" s="152"/>
      <c r="D66" s="151"/>
      <c r="E66" s="153"/>
      <c r="F66" s="153"/>
      <c r="G66" s="154"/>
      <c r="H66" s="276" t="s">
        <v>59</v>
      </c>
      <c r="I66" s="277"/>
      <c r="J66" s="277"/>
      <c r="K66" s="277"/>
      <c r="L66" s="278"/>
    </row>
    <row r="67" spans="1:12" x14ac:dyDescent="0.2">
      <c r="A67" s="150"/>
      <c r="B67" s="155"/>
      <c r="C67" s="156"/>
      <c r="D67" s="157"/>
      <c r="E67" s="158"/>
      <c r="F67" s="158"/>
      <c r="G67" s="159"/>
      <c r="H67" s="279" t="s">
        <v>60</v>
      </c>
      <c r="I67" s="280"/>
      <c r="J67" s="280"/>
      <c r="K67" s="280"/>
      <c r="L67" s="281"/>
    </row>
    <row r="68" spans="1:12" ht="13.5" thickBot="1" x14ac:dyDescent="0.25">
      <c r="A68" s="160"/>
      <c r="B68" s="161"/>
      <c r="C68" s="162"/>
      <c r="D68" s="163"/>
      <c r="E68" s="164"/>
      <c r="F68" s="164"/>
      <c r="G68" s="165"/>
      <c r="H68" s="282"/>
      <c r="I68" s="283"/>
      <c r="J68" s="283"/>
      <c r="K68" s="284"/>
      <c r="L68" s="166"/>
    </row>
    <row r="69" spans="1:12" ht="13.5" thickBot="1" x14ac:dyDescent="0.25">
      <c r="A69" s="167" t="s">
        <v>126</v>
      </c>
      <c r="B69" s="168"/>
      <c r="C69" s="168"/>
      <c r="D69" s="168"/>
      <c r="E69" s="168"/>
      <c r="F69" s="168"/>
      <c r="G69" s="168"/>
      <c r="H69" s="168"/>
      <c r="I69" s="168"/>
      <c r="J69" s="168"/>
      <c r="K69" s="168"/>
      <c r="L69" s="169"/>
    </row>
    <row r="70" spans="1:12" ht="13.5" thickBot="1" x14ac:dyDescent="0.25">
      <c r="A70" s="97"/>
      <c r="B70" s="170" t="s">
        <v>62</v>
      </c>
      <c r="C70" s="171"/>
      <c r="D70" s="171"/>
      <c r="E70" s="171"/>
      <c r="F70" s="171"/>
      <c r="G70" s="100"/>
      <c r="H70" s="242">
        <v>0</v>
      </c>
      <c r="I70" s="243"/>
      <c r="J70" s="244"/>
      <c r="K70" s="194" t="s">
        <v>63</v>
      </c>
      <c r="L70" s="102"/>
    </row>
    <row r="71" spans="1:12" x14ac:dyDescent="0.2">
      <c r="A71" s="97"/>
      <c r="B71" s="172" t="s">
        <v>64</v>
      </c>
      <c r="C71" s="171"/>
      <c r="D71" s="171"/>
      <c r="E71" s="171"/>
      <c r="F71" s="171"/>
      <c r="G71" s="100"/>
      <c r="H71" s="100"/>
      <c r="I71" s="100"/>
      <c r="J71" s="100"/>
      <c r="K71" s="100"/>
      <c r="L71" s="102"/>
    </row>
    <row r="72" spans="1:12" x14ac:dyDescent="0.2">
      <c r="A72" s="97"/>
      <c r="B72" s="172" t="s">
        <v>65</v>
      </c>
      <c r="C72" s="171"/>
      <c r="D72" s="171"/>
      <c r="E72" s="171"/>
      <c r="F72" s="171"/>
      <c r="G72" s="100"/>
      <c r="H72" s="100"/>
      <c r="I72" s="100"/>
      <c r="J72" s="100"/>
      <c r="K72" s="100"/>
      <c r="L72" s="102"/>
    </row>
    <row r="73" spans="1:12" x14ac:dyDescent="0.2">
      <c r="A73" s="97"/>
      <c r="B73" s="172" t="s">
        <v>66</v>
      </c>
      <c r="C73" s="171"/>
      <c r="D73" s="171"/>
      <c r="E73" s="171"/>
      <c r="F73" s="171"/>
      <c r="G73" s="100"/>
      <c r="H73" s="100"/>
      <c r="I73" s="100"/>
      <c r="J73" s="100"/>
      <c r="K73" s="100"/>
      <c r="L73" s="102"/>
    </row>
    <row r="74" spans="1:12" ht="13.5" thickBot="1" x14ac:dyDescent="0.25">
      <c r="A74" s="97"/>
      <c r="B74" s="172" t="s">
        <v>67</v>
      </c>
      <c r="C74" s="171"/>
      <c r="D74" s="171"/>
      <c r="E74" s="171"/>
      <c r="F74" s="171"/>
      <c r="G74" s="100"/>
      <c r="H74" s="100"/>
      <c r="I74" s="100"/>
      <c r="J74" s="100"/>
      <c r="K74" s="100"/>
      <c r="L74" s="102"/>
    </row>
    <row r="75" spans="1:12" ht="13.5" thickBot="1" x14ac:dyDescent="0.25">
      <c r="A75" s="97"/>
      <c r="B75" s="170" t="s">
        <v>68</v>
      </c>
      <c r="C75" s="171"/>
      <c r="D75" s="171"/>
      <c r="E75" s="171"/>
      <c r="F75" s="171"/>
      <c r="G75" s="100"/>
      <c r="H75" s="242">
        <v>0</v>
      </c>
      <c r="I75" s="243"/>
      <c r="J75" s="244"/>
      <c r="K75" s="194" t="s">
        <v>63</v>
      </c>
      <c r="L75" s="102"/>
    </row>
    <row r="76" spans="1:12" x14ac:dyDescent="0.2">
      <c r="A76" s="97"/>
      <c r="B76" s="172" t="s">
        <v>64</v>
      </c>
      <c r="C76" s="171"/>
      <c r="D76" s="171"/>
      <c r="E76" s="171"/>
      <c r="F76" s="171"/>
      <c r="G76" s="100"/>
      <c r="H76" s="100"/>
      <c r="I76" s="100"/>
      <c r="J76" s="100"/>
      <c r="K76" s="100"/>
      <c r="L76" s="102"/>
    </row>
    <row r="77" spans="1:12" ht="13.5" thickBot="1" x14ac:dyDescent="0.25">
      <c r="A77" s="97"/>
      <c r="B77" s="172" t="s">
        <v>69</v>
      </c>
      <c r="C77" s="171"/>
      <c r="D77" s="171"/>
      <c r="E77" s="171"/>
      <c r="F77" s="171"/>
      <c r="G77" s="100"/>
      <c r="H77" s="100"/>
      <c r="I77" s="100"/>
      <c r="J77" s="100"/>
      <c r="K77" s="100"/>
      <c r="L77" s="102"/>
    </row>
    <row r="78" spans="1:12" ht="13.5" thickBot="1" x14ac:dyDescent="0.25">
      <c r="A78" s="97"/>
      <c r="B78" s="170" t="s">
        <v>70</v>
      </c>
      <c r="C78" s="171"/>
      <c r="D78" s="171"/>
      <c r="E78" s="171"/>
      <c r="F78" s="171"/>
      <c r="G78" s="100"/>
      <c r="H78" s="242">
        <v>0</v>
      </c>
      <c r="I78" s="243"/>
      <c r="J78" s="244"/>
      <c r="K78" s="170" t="s">
        <v>71</v>
      </c>
      <c r="L78" s="102"/>
    </row>
    <row r="79" spans="1:12" x14ac:dyDescent="0.2">
      <c r="A79" s="97"/>
      <c r="B79" s="172" t="s">
        <v>64</v>
      </c>
      <c r="C79" s="171"/>
      <c r="D79" s="171"/>
      <c r="E79" s="171"/>
      <c r="F79" s="171"/>
      <c r="G79" s="100"/>
      <c r="H79" s="100"/>
      <c r="I79" s="100"/>
      <c r="J79" s="100"/>
      <c r="K79" s="100"/>
      <c r="L79" s="102"/>
    </row>
    <row r="80" spans="1:12" x14ac:dyDescent="0.2">
      <c r="A80" s="97"/>
      <c r="B80" s="172" t="s">
        <v>69</v>
      </c>
      <c r="C80" s="171"/>
      <c r="D80" s="171"/>
      <c r="E80" s="171"/>
      <c r="F80" s="171"/>
      <c r="G80" s="100"/>
      <c r="H80" s="100"/>
      <c r="I80" s="100"/>
      <c r="J80" s="100"/>
      <c r="K80" s="100"/>
      <c r="L80" s="102"/>
    </row>
    <row r="81" spans="1:12" ht="13.5" thickBot="1" x14ac:dyDescent="0.25">
      <c r="A81" s="97"/>
      <c r="B81" s="226" t="s">
        <v>125</v>
      </c>
      <c r="C81" s="171"/>
      <c r="D81" s="171"/>
      <c r="E81" s="171"/>
      <c r="F81" s="171"/>
      <c r="G81" s="100"/>
      <c r="H81" s="100"/>
      <c r="I81" s="100"/>
      <c r="J81" s="100"/>
      <c r="K81" s="100"/>
      <c r="L81" s="102"/>
    </row>
    <row r="82" spans="1:12" ht="13.5" thickBot="1" x14ac:dyDescent="0.25">
      <c r="A82" s="97"/>
      <c r="B82" s="170" t="s">
        <v>74</v>
      </c>
      <c r="C82" s="171"/>
      <c r="D82" s="171"/>
      <c r="E82" s="171"/>
      <c r="F82" s="171"/>
      <c r="G82" s="100"/>
      <c r="H82" s="245">
        <v>0</v>
      </c>
      <c r="I82" s="246"/>
      <c r="J82" s="247"/>
      <c r="K82" s="170" t="s">
        <v>75</v>
      </c>
      <c r="L82" s="102"/>
    </row>
    <row r="83" spans="1:12" x14ac:dyDescent="0.2">
      <c r="A83" s="97"/>
      <c r="B83" s="172" t="s">
        <v>64</v>
      </c>
      <c r="C83" s="171"/>
      <c r="D83" s="171"/>
      <c r="E83" s="171"/>
      <c r="F83" s="171"/>
      <c r="G83" s="100"/>
      <c r="H83" s="100"/>
      <c r="I83" s="100"/>
      <c r="J83" s="100"/>
      <c r="K83" s="100"/>
      <c r="L83" s="102"/>
    </row>
    <row r="84" spans="1:12" x14ac:dyDescent="0.2">
      <c r="A84" s="97"/>
      <c r="B84" s="172" t="s">
        <v>69</v>
      </c>
      <c r="C84" s="171"/>
      <c r="D84" s="171"/>
      <c r="E84" s="171"/>
      <c r="F84" s="171"/>
      <c r="G84" s="100"/>
      <c r="H84" s="100"/>
      <c r="I84" s="100"/>
      <c r="J84" s="100"/>
      <c r="K84" s="100"/>
      <c r="L84" s="102"/>
    </row>
    <row r="85" spans="1:12" x14ac:dyDescent="0.2">
      <c r="A85" s="97"/>
      <c r="B85" s="172" t="s">
        <v>112</v>
      </c>
      <c r="C85" s="171"/>
      <c r="D85" s="171"/>
      <c r="E85" s="171"/>
      <c r="F85" s="171"/>
      <c r="G85" s="100"/>
      <c r="H85" s="100"/>
      <c r="I85" s="100"/>
      <c r="J85" s="100"/>
      <c r="K85" s="100"/>
      <c r="L85" s="102"/>
    </row>
    <row r="86" spans="1:12" x14ac:dyDescent="0.2">
      <c r="A86" s="97"/>
      <c r="B86" s="172"/>
      <c r="C86" s="171"/>
      <c r="D86" s="171"/>
      <c r="E86" s="171"/>
      <c r="F86" s="171"/>
      <c r="G86" s="100"/>
      <c r="H86" s="100"/>
      <c r="I86" s="100"/>
      <c r="J86" s="100"/>
      <c r="K86" s="100"/>
      <c r="L86" s="102"/>
    </row>
    <row r="87" spans="1:12" x14ac:dyDescent="0.2">
      <c r="A87" s="173" t="s">
        <v>76</v>
      </c>
      <c r="B87" s="171"/>
      <c r="C87" s="171"/>
      <c r="D87" s="171"/>
      <c r="E87" s="171"/>
      <c r="F87" s="171"/>
      <c r="G87" s="171"/>
      <c r="H87" s="171"/>
      <c r="I87" s="171"/>
      <c r="J87" s="171"/>
      <c r="K87" s="171"/>
      <c r="L87" s="227"/>
    </row>
    <row r="88" spans="1:12" ht="13.5" thickBot="1" x14ac:dyDescent="0.25">
      <c r="A88" s="150"/>
      <c r="B88" s="171"/>
      <c r="C88" s="171"/>
      <c r="D88" s="171"/>
      <c r="E88" s="171"/>
      <c r="F88" s="171"/>
      <c r="G88" s="171"/>
      <c r="H88" s="171"/>
      <c r="I88" s="171"/>
      <c r="J88" s="171"/>
      <c r="K88" s="171"/>
      <c r="L88" s="227"/>
    </row>
    <row r="89" spans="1:12" x14ac:dyDescent="0.2">
      <c r="A89" s="174" t="s">
        <v>77</v>
      </c>
      <c r="B89" s="149"/>
      <c r="C89" s="149"/>
      <c r="D89" s="149"/>
      <c r="E89" s="149"/>
      <c r="F89" s="149"/>
      <c r="G89" s="149"/>
      <c r="H89" s="149"/>
      <c r="I89" s="149"/>
      <c r="J89" s="149"/>
      <c r="K89" s="149"/>
      <c r="L89" s="193"/>
    </row>
    <row r="90" spans="1:12" x14ac:dyDescent="0.2">
      <c r="A90" s="173"/>
      <c r="B90" s="171"/>
      <c r="C90" s="171"/>
      <c r="D90" s="248" t="s">
        <v>78</v>
      </c>
      <c r="E90" s="171"/>
      <c r="F90" s="171"/>
      <c r="G90" s="251" t="s">
        <v>79</v>
      </c>
      <c r="H90" s="171"/>
      <c r="I90" s="171"/>
      <c r="J90" s="171"/>
      <c r="K90" s="171"/>
      <c r="L90" s="227"/>
    </row>
    <row r="91" spans="1:12" x14ac:dyDescent="0.2">
      <c r="A91" s="205"/>
      <c r="B91" s="185"/>
      <c r="C91" s="185"/>
      <c r="D91" s="249"/>
      <c r="E91" s="185"/>
      <c r="F91" s="185"/>
      <c r="G91" s="252"/>
      <c r="H91" s="185"/>
      <c r="I91" s="185"/>
      <c r="J91" s="185"/>
      <c r="K91" s="185"/>
      <c r="L91" s="228"/>
    </row>
    <row r="92" spans="1:12" ht="37.9" customHeight="1" x14ac:dyDescent="0.2">
      <c r="A92" s="205"/>
      <c r="B92" s="185"/>
      <c r="C92" s="185"/>
      <c r="D92" s="250"/>
      <c r="E92" s="185"/>
      <c r="F92" s="185"/>
      <c r="G92" s="253"/>
      <c r="H92" s="185"/>
      <c r="I92" s="185"/>
      <c r="J92" s="185"/>
      <c r="K92" s="185"/>
      <c r="L92" s="228"/>
    </row>
    <row r="93" spans="1:12" x14ac:dyDescent="0.2">
      <c r="A93" s="109"/>
      <c r="B93" s="175" t="s">
        <v>80</v>
      </c>
      <c r="C93" s="176"/>
      <c r="D93" s="177">
        <f>H70</f>
        <v>0</v>
      </c>
      <c r="E93" s="191" t="s">
        <v>81</v>
      </c>
      <c r="F93" s="191" t="s">
        <v>82</v>
      </c>
      <c r="G93" s="37">
        <v>0</v>
      </c>
      <c r="H93" s="191" t="s">
        <v>83</v>
      </c>
      <c r="I93" s="191" t="s">
        <v>84</v>
      </c>
      <c r="J93" s="92"/>
      <c r="K93" s="179">
        <f t="shared" ref="K93:K98" si="0">IF(D93&gt;0,D93*G93,0)</f>
        <v>0</v>
      </c>
      <c r="L93" s="110"/>
    </row>
    <row r="94" spans="1:12" x14ac:dyDescent="0.2">
      <c r="A94" s="109"/>
      <c r="B94" s="175" t="s">
        <v>85</v>
      </c>
      <c r="C94" s="176"/>
      <c r="D94" s="177">
        <f>H75</f>
        <v>0</v>
      </c>
      <c r="E94" s="191" t="s">
        <v>86</v>
      </c>
      <c r="F94" s="191" t="s">
        <v>82</v>
      </c>
      <c r="G94" s="37">
        <v>0</v>
      </c>
      <c r="H94" s="191" t="s">
        <v>83</v>
      </c>
      <c r="I94" s="191" t="s">
        <v>84</v>
      </c>
      <c r="J94" s="92"/>
      <c r="K94" s="179">
        <f t="shared" si="0"/>
        <v>0</v>
      </c>
      <c r="L94" s="110"/>
    </row>
    <row r="95" spans="1:12" x14ac:dyDescent="0.2">
      <c r="A95" s="109"/>
      <c r="B95" s="175" t="s">
        <v>118</v>
      </c>
      <c r="C95" s="176"/>
      <c r="D95" s="177">
        <f>H78</f>
        <v>0</v>
      </c>
      <c r="E95" s="191" t="s">
        <v>119</v>
      </c>
      <c r="F95" s="191" t="s">
        <v>82</v>
      </c>
      <c r="G95" s="37">
        <v>0</v>
      </c>
      <c r="H95" s="191" t="s">
        <v>120</v>
      </c>
      <c r="I95" s="191" t="s">
        <v>84</v>
      </c>
      <c r="J95" s="92"/>
      <c r="K95" s="179">
        <f t="shared" si="0"/>
        <v>0</v>
      </c>
      <c r="L95" s="110"/>
    </row>
    <row r="96" spans="1:12" x14ac:dyDescent="0.2">
      <c r="A96" s="109"/>
      <c r="B96" s="175" t="s">
        <v>89</v>
      </c>
      <c r="C96" s="176"/>
      <c r="D96" s="177">
        <f>H82</f>
        <v>0</v>
      </c>
      <c r="E96" s="191" t="s">
        <v>75</v>
      </c>
      <c r="F96" s="191" t="s">
        <v>82</v>
      </c>
      <c r="G96" s="37">
        <v>0</v>
      </c>
      <c r="H96" s="191" t="s">
        <v>90</v>
      </c>
      <c r="I96" s="191" t="s">
        <v>84</v>
      </c>
      <c r="J96" s="92"/>
      <c r="K96" s="179">
        <f t="shared" si="0"/>
        <v>0</v>
      </c>
      <c r="L96" s="110"/>
    </row>
    <row r="97" spans="1:12" x14ac:dyDescent="0.2">
      <c r="A97" s="109"/>
      <c r="B97" s="40" t="s">
        <v>116</v>
      </c>
      <c r="C97" s="38"/>
      <c r="D97" s="38"/>
      <c r="E97" s="45" t="s">
        <v>122</v>
      </c>
      <c r="F97" s="92" t="s">
        <v>82</v>
      </c>
      <c r="G97" s="37"/>
      <c r="H97" s="45" t="s">
        <v>123</v>
      </c>
      <c r="I97" s="92" t="s">
        <v>84</v>
      </c>
      <c r="J97" s="92"/>
      <c r="K97" s="179">
        <f t="shared" si="0"/>
        <v>0</v>
      </c>
      <c r="L97" s="110"/>
    </row>
    <row r="98" spans="1:12" ht="13.5" thickBot="1" x14ac:dyDescent="0.25">
      <c r="A98" s="109"/>
      <c r="B98" s="40" t="s">
        <v>117</v>
      </c>
      <c r="C98" s="38"/>
      <c r="D98" s="38"/>
      <c r="E98" s="45" t="s">
        <v>122</v>
      </c>
      <c r="F98" s="92" t="s">
        <v>82</v>
      </c>
      <c r="G98" s="37"/>
      <c r="H98" s="38" t="s">
        <v>101</v>
      </c>
      <c r="I98" s="92" t="s">
        <v>84</v>
      </c>
      <c r="J98" s="92"/>
      <c r="K98" s="179">
        <f t="shared" si="0"/>
        <v>0</v>
      </c>
      <c r="L98" s="110"/>
    </row>
    <row r="99" spans="1:12" ht="13.5" thickBot="1" x14ac:dyDescent="0.25">
      <c r="A99" s="106"/>
      <c r="B99" s="107"/>
      <c r="C99" s="107"/>
      <c r="D99" s="107"/>
      <c r="E99" s="107"/>
      <c r="F99" s="107"/>
      <c r="G99" s="111"/>
      <c r="H99" s="191" t="s">
        <v>93</v>
      </c>
      <c r="I99" s="191"/>
      <c r="J99" s="92"/>
      <c r="K99" s="180">
        <f>SUM(K93:K98)</f>
        <v>0</v>
      </c>
      <c r="L99" s="110"/>
    </row>
    <row r="100" spans="1:12" x14ac:dyDescent="0.2">
      <c r="A100" s="205"/>
      <c r="B100" s="185"/>
      <c r="C100" s="185"/>
      <c r="D100" s="185"/>
      <c r="E100" s="185"/>
      <c r="F100" s="185"/>
      <c r="G100" s="111"/>
      <c r="H100" s="191"/>
      <c r="I100" s="191"/>
      <c r="J100" s="92"/>
      <c r="K100" s="112"/>
      <c r="L100" s="110"/>
    </row>
    <row r="101" spans="1:12" x14ac:dyDescent="0.2">
      <c r="A101" s="181" t="s">
        <v>94</v>
      </c>
      <c r="B101" s="184"/>
      <c r="C101" s="185"/>
      <c r="D101" s="185"/>
      <c r="E101" s="185"/>
      <c r="F101" s="186"/>
      <c r="G101" s="114"/>
      <c r="H101" s="92"/>
      <c r="I101" s="92"/>
      <c r="J101" s="92"/>
      <c r="K101" s="115"/>
      <c r="L101" s="116"/>
    </row>
    <row r="102" spans="1:12" x14ac:dyDescent="0.2">
      <c r="A102" s="205"/>
      <c r="B102" s="427" t="s">
        <v>95</v>
      </c>
      <c r="C102" s="428"/>
      <c r="D102" s="196" t="s">
        <v>93</v>
      </c>
      <c r="E102" s="185"/>
      <c r="F102" s="186"/>
      <c r="G102" s="118" t="s">
        <v>96</v>
      </c>
      <c r="H102" s="92"/>
      <c r="I102" s="191"/>
      <c r="J102" s="191"/>
      <c r="K102" s="195" t="s">
        <v>97</v>
      </c>
      <c r="L102" s="229"/>
    </row>
    <row r="103" spans="1:12" x14ac:dyDescent="0.2">
      <c r="A103" s="205"/>
      <c r="B103" s="428"/>
      <c r="C103" s="428"/>
      <c r="D103" s="182">
        <f>K99</f>
        <v>0</v>
      </c>
      <c r="E103" s="185"/>
      <c r="F103" s="186" t="s">
        <v>82</v>
      </c>
      <c r="G103" s="39">
        <v>0</v>
      </c>
      <c r="H103" s="92"/>
      <c r="I103" s="191" t="s">
        <v>84</v>
      </c>
      <c r="J103" s="191"/>
      <c r="K103" s="182">
        <f>D103*G103</f>
        <v>0</v>
      </c>
      <c r="L103" s="229"/>
    </row>
    <row r="104" spans="1:12" x14ac:dyDescent="0.2">
      <c r="A104" s="106"/>
      <c r="B104" s="120"/>
      <c r="C104" s="120"/>
      <c r="D104" s="121"/>
      <c r="E104" s="107"/>
      <c r="F104" s="113"/>
      <c r="G104" s="122"/>
      <c r="H104" s="92"/>
      <c r="I104" s="191"/>
      <c r="J104" s="191"/>
      <c r="K104" s="230"/>
      <c r="L104" s="229"/>
    </row>
    <row r="105" spans="1:12" ht="13.5" thickBot="1" x14ac:dyDescent="0.25">
      <c r="A105" s="231"/>
      <c r="B105" s="184"/>
      <c r="C105" s="185"/>
      <c r="D105" s="185"/>
      <c r="E105" s="185"/>
      <c r="F105" s="186"/>
      <c r="G105" s="232"/>
      <c r="H105" s="191"/>
      <c r="I105" s="191"/>
      <c r="J105" s="191"/>
      <c r="K105" s="233"/>
      <c r="L105" s="229"/>
    </row>
    <row r="106" spans="1:12" x14ac:dyDescent="0.2">
      <c r="A106" s="183" t="s">
        <v>98</v>
      </c>
      <c r="B106" s="197"/>
      <c r="C106" s="197"/>
      <c r="D106" s="197"/>
      <c r="E106" s="197"/>
      <c r="F106" s="197"/>
      <c r="G106" s="198"/>
      <c r="H106" s="199"/>
      <c r="I106" s="199"/>
      <c r="J106" s="199"/>
      <c r="K106" s="200"/>
      <c r="L106" s="201"/>
    </row>
    <row r="107" spans="1:12" x14ac:dyDescent="0.2">
      <c r="A107" s="256" t="s">
        <v>113</v>
      </c>
      <c r="B107" s="257"/>
      <c r="C107" s="257"/>
      <c r="D107" s="257"/>
      <c r="E107" s="257"/>
      <c r="F107" s="257"/>
      <c r="G107" s="257"/>
      <c r="H107" s="257"/>
      <c r="I107" s="257"/>
      <c r="J107" s="257"/>
      <c r="K107" s="257"/>
      <c r="L107" s="258"/>
    </row>
    <row r="108" spans="1:12" x14ac:dyDescent="0.2">
      <c r="A108" s="259"/>
      <c r="B108" s="260"/>
      <c r="C108" s="260"/>
      <c r="D108" s="260"/>
      <c r="E108" s="260"/>
      <c r="F108" s="260"/>
      <c r="G108" s="260"/>
      <c r="H108" s="260"/>
      <c r="I108" s="260"/>
      <c r="J108" s="260"/>
      <c r="K108" s="260"/>
      <c r="L108" s="261"/>
    </row>
    <row r="109" spans="1:12" ht="13.5" thickBot="1" x14ac:dyDescent="0.25">
      <c r="A109" s="202"/>
      <c r="B109" s="203"/>
      <c r="C109" s="203"/>
      <c r="D109" s="203"/>
      <c r="E109" s="203"/>
      <c r="F109" s="203"/>
      <c r="G109" s="203"/>
      <c r="H109" s="203"/>
      <c r="I109" s="203"/>
      <c r="J109" s="203"/>
      <c r="K109" s="203"/>
      <c r="L109" s="204"/>
    </row>
    <row r="110" spans="1:12" ht="13.5" thickBot="1" x14ac:dyDescent="0.25">
      <c r="A110" s="205"/>
      <c r="B110" s="235">
        <f>K103</f>
        <v>0</v>
      </c>
      <c r="C110" s="236"/>
      <c r="D110" s="206" t="s">
        <v>99</v>
      </c>
      <c r="E110" s="237">
        <f>D18</f>
        <v>0</v>
      </c>
      <c r="F110" s="238"/>
      <c r="G110" s="207" t="s">
        <v>100</v>
      </c>
      <c r="H110" s="239">
        <f>IF(B110&gt;0,B110/E110,0)</f>
        <v>0</v>
      </c>
      <c r="I110" s="240"/>
      <c r="J110" s="241"/>
      <c r="K110" s="195" t="s">
        <v>101</v>
      </c>
      <c r="L110" s="208"/>
    </row>
    <row r="111" spans="1:12" ht="13.5" thickBot="1" x14ac:dyDescent="0.25">
      <c r="A111" s="209"/>
      <c r="B111" s="210"/>
      <c r="C111" s="210"/>
      <c r="D111" s="210"/>
      <c r="E111" s="210"/>
      <c r="F111" s="210"/>
      <c r="G111" s="210"/>
      <c r="H111" s="210"/>
      <c r="I111" s="210"/>
      <c r="J111" s="210"/>
      <c r="K111" s="210"/>
      <c r="L111" s="211"/>
    </row>
    <row r="112" spans="1:12" x14ac:dyDescent="0.2">
      <c r="A112" s="191" t="s">
        <v>129</v>
      </c>
      <c r="B112" s="188"/>
      <c r="C112" s="147"/>
      <c r="D112" s="212"/>
      <c r="E112" s="212"/>
      <c r="F112" s="212"/>
      <c r="G112" s="212"/>
      <c r="H112" s="212"/>
      <c r="I112" s="212"/>
      <c r="J112" s="212"/>
      <c r="K112" s="212"/>
      <c r="L112" s="212"/>
    </row>
    <row r="113" spans="1:1" x14ac:dyDescent="0.2">
      <c r="A113" s="191" t="s">
        <v>134</v>
      </c>
    </row>
  </sheetData>
  <sheetProtection algorithmName="SHA-512" hashValue="Str97sjwQB/RHO4V1+c1v1jzJbPhj/YtgdkFVFqTC4m8lZ5J614Cgwrzp48aSefxBbQIdLUva9Q8ciuDTPCigg==" saltValue="yQ83BNSDBN7z5c51D8ajAA==" spinCount="100000" sheet="1" objects="1" scenarios="1"/>
  <mergeCells count="107">
    <mergeCell ref="A5:E5"/>
    <mergeCell ref="F5:L5"/>
    <mergeCell ref="A6:L6"/>
    <mergeCell ref="E7:F7"/>
    <mergeCell ref="A8:A10"/>
    <mergeCell ref="E8:F14"/>
    <mergeCell ref="H13:K21"/>
    <mergeCell ref="A15:A16"/>
    <mergeCell ref="E15:F15"/>
    <mergeCell ref="E16:F16"/>
    <mergeCell ref="A21:A30"/>
    <mergeCell ref="E21:F21"/>
    <mergeCell ref="E22:F22"/>
    <mergeCell ref="E23:F23"/>
    <mergeCell ref="E24:F24"/>
    <mergeCell ref="A17:B17"/>
    <mergeCell ref="E17:F17"/>
    <mergeCell ref="E18:F20"/>
    <mergeCell ref="A19:B20"/>
    <mergeCell ref="C19:C20"/>
    <mergeCell ref="A4:E4"/>
    <mergeCell ref="F4:L4"/>
    <mergeCell ref="A1:L1"/>
    <mergeCell ref="F2:L2"/>
    <mergeCell ref="A3:B3"/>
    <mergeCell ref="C3:E3"/>
    <mergeCell ref="F3:L3"/>
    <mergeCell ref="A2:B2"/>
    <mergeCell ref="C2:E2"/>
    <mergeCell ref="E35:L35"/>
    <mergeCell ref="E25:F25"/>
    <mergeCell ref="E26:F26"/>
    <mergeCell ref="E27:F27"/>
    <mergeCell ref="E28:F28"/>
    <mergeCell ref="E29:F29"/>
    <mergeCell ref="E30:F30"/>
    <mergeCell ref="E31:F31"/>
    <mergeCell ref="A32:B33"/>
    <mergeCell ref="C32:C33"/>
    <mergeCell ref="E32:F33"/>
    <mergeCell ref="A34:L34"/>
    <mergeCell ref="E36:F36"/>
    <mergeCell ref="H36:J36"/>
    <mergeCell ref="E37:F39"/>
    <mergeCell ref="G37:G39"/>
    <mergeCell ref="H37:J39"/>
    <mergeCell ref="L37:L39"/>
    <mergeCell ref="A40:D40"/>
    <mergeCell ref="E40:F40"/>
    <mergeCell ref="H40:J40"/>
    <mergeCell ref="E41:F41"/>
    <mergeCell ref="H41:J41"/>
    <mergeCell ref="K37:K39"/>
    <mergeCell ref="A42:D42"/>
    <mergeCell ref="E42:F42"/>
    <mergeCell ref="H42:J42"/>
    <mergeCell ref="A43:C43"/>
    <mergeCell ref="E43:F43"/>
    <mergeCell ref="H43:J43"/>
    <mergeCell ref="A41:D41"/>
    <mergeCell ref="A44:C44"/>
    <mergeCell ref="E44:F44"/>
    <mergeCell ref="A45:D45"/>
    <mergeCell ref="E45:F45"/>
    <mergeCell ref="A46:D46"/>
    <mergeCell ref="E46:F46"/>
    <mergeCell ref="A54:D54"/>
    <mergeCell ref="E54:F54"/>
    <mergeCell ref="E47:F47"/>
    <mergeCell ref="A48:L48"/>
    <mergeCell ref="A49:D49"/>
    <mergeCell ref="E49:F49"/>
    <mergeCell ref="A50:D50"/>
    <mergeCell ref="E50:F50"/>
    <mergeCell ref="A51:D51"/>
    <mergeCell ref="A52:D52"/>
    <mergeCell ref="A53:D53"/>
    <mergeCell ref="E53:F53"/>
    <mergeCell ref="H53:J53"/>
    <mergeCell ref="H75:J75"/>
    <mergeCell ref="A55:D55"/>
    <mergeCell ref="E55:F55"/>
    <mergeCell ref="I56:L56"/>
    <mergeCell ref="I57:L57"/>
    <mergeCell ref="I58:L58"/>
    <mergeCell ref="I59:L59"/>
    <mergeCell ref="A64:L64"/>
    <mergeCell ref="H66:L66"/>
    <mergeCell ref="H67:L67"/>
    <mergeCell ref="H68:K68"/>
    <mergeCell ref="H70:J70"/>
    <mergeCell ref="D57:H57"/>
    <mergeCell ref="D59:H59"/>
    <mergeCell ref="A59:C59"/>
    <mergeCell ref="A57:C57"/>
    <mergeCell ref="D56:H56"/>
    <mergeCell ref="D58:H58"/>
    <mergeCell ref="A58:C58"/>
    <mergeCell ref="B110:C110"/>
    <mergeCell ref="E110:F110"/>
    <mergeCell ref="H110:J110"/>
    <mergeCell ref="H78:J78"/>
    <mergeCell ref="H82:J82"/>
    <mergeCell ref="D90:D92"/>
    <mergeCell ref="G90:G92"/>
    <mergeCell ref="B102:C103"/>
    <mergeCell ref="A107:L108"/>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2" sqref="D12"/>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2875D7EA267409A64EA87072F0B1C" ma:contentTypeVersion="0" ma:contentTypeDescription="Create a new document." ma:contentTypeScope="" ma:versionID="84181d504583df0b33e65d6bd12dfcb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1DACA8-6962-40CF-8079-49C87FAE60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DAC5084-CB18-4CF3-AAF1-27D2FCC738F5}">
  <ds:schemaRefs>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FAB6A22-E0A3-4787-84D5-0F0B954905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Electric</vt:lpstr>
      <vt:lpstr>Water</vt:lpstr>
      <vt:lpstr>Natural Gas</vt:lpstr>
      <vt:lpstr>Wastewater</vt:lpstr>
      <vt:lpstr>Steam</vt:lpstr>
      <vt:lpstr>Sheet3</vt:lpstr>
    </vt:vector>
  </TitlesOfParts>
  <Company>U.S. Air Force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Frederick.Cade</dc:creator>
  <cp:lastModifiedBy>CADE, FREDERICK B GS-13 USAF AFCEC AFCEC/CNR</cp:lastModifiedBy>
  <dcterms:created xsi:type="dcterms:W3CDTF">2011-09-22T14:48:46Z</dcterms:created>
  <dcterms:modified xsi:type="dcterms:W3CDTF">2016-04-07T13:31:25Z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0x01010045A2875D7EA267409A64EA87072F0B1C</vt:lpwstr>
  </property>
</Properties>
</file>